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20" activeTab="1"/>
  </bookViews>
  <sheets>
    <sheet name="05.10.2019 КРЖ" sheetId="1" r:id="rId1"/>
    <sheet name="06.10.2019 Русс.ТР." sheetId="2" r:id="rId2"/>
  </sheets>
  <definedNames>
    <definedName name="Excel_BuiltIn__FilterDatabase" localSheetId="0">'05.10.2019 КРЖ'!$A$1:$Y$44</definedName>
  </definedNames>
  <calcPr fullCalcOnLoad="1"/>
</workbook>
</file>

<file path=xl/sharedStrings.xml><?xml version="1.0" encoding="utf-8"?>
<sst xmlns="http://schemas.openxmlformats.org/spreadsheetml/2006/main" count="503" uniqueCount="212">
  <si>
    <t>МЕЖРЕГИОНАЛЬНАЯ ОБЩЕСТВЕННАЯ  ОРГАНИЗАЦИЯ «ФЕДЕРАЦИЯ РУССКОГО ЖИМА»</t>
  </si>
  <si>
    <t>№№</t>
  </si>
  <si>
    <t>№ жребия</t>
  </si>
  <si>
    <t>Место личное</t>
  </si>
  <si>
    <t>КА (очки)</t>
  </si>
  <si>
    <t>№ МРОО ФРЖ</t>
  </si>
  <si>
    <t>ФИО</t>
  </si>
  <si>
    <t>Дата, месяц, год рожд.</t>
  </si>
  <si>
    <t>Собств. вес (кг)</t>
  </si>
  <si>
    <t>Страна, регион, город</t>
  </si>
  <si>
    <t>вес штанги</t>
  </si>
  <si>
    <t>Результат (повтор.)</t>
  </si>
  <si>
    <t>Тоннаж, кг</t>
  </si>
  <si>
    <t>Рекорды, разряды</t>
  </si>
  <si>
    <t>Тренер спортсмена</t>
  </si>
  <si>
    <t>55 кг.</t>
  </si>
  <si>
    <t>КЛАССИЧЕСКИЙ  РУССКИЙ  ЖИМ</t>
  </si>
  <si>
    <t>команд. очки</t>
  </si>
  <si>
    <t>75 кг.</t>
  </si>
  <si>
    <t>100 кг.</t>
  </si>
  <si>
    <t>30 кг.</t>
  </si>
  <si>
    <t>1 подход</t>
  </si>
  <si>
    <t>2 подход</t>
  </si>
  <si>
    <t>3 подход</t>
  </si>
  <si>
    <t>Судья на помосте</t>
  </si>
  <si>
    <t>Региональная</t>
  </si>
  <si>
    <t>Секретарь соревнований</t>
  </si>
  <si>
    <t>Судья на взвешивании</t>
  </si>
  <si>
    <t>стажёр</t>
  </si>
  <si>
    <t>Судья на регистрации</t>
  </si>
  <si>
    <t>Краснов Марк Владимирович</t>
  </si>
  <si>
    <t>Владимирская обл, г.Ковров</t>
  </si>
  <si>
    <t>Судейская бригада МОО ФРЖ</t>
  </si>
  <si>
    <t>1024</t>
  </si>
  <si>
    <t>Председатель Оргкомитета турнира</t>
  </si>
  <si>
    <t>Главный судья турнира</t>
  </si>
  <si>
    <t>Реброва Ольга Валерьевна</t>
  </si>
  <si>
    <t>1800</t>
  </si>
  <si>
    <t>«РУССКАЯ   ТРОЙКА»</t>
  </si>
  <si>
    <t>Команд. очки</t>
  </si>
  <si>
    <t>Сумма коэфф.</t>
  </si>
  <si>
    <t>Страна, регион, город, команда</t>
  </si>
  <si>
    <t>Суммарный тоннаж (кг)</t>
  </si>
  <si>
    <t>кол-во повтор.</t>
  </si>
  <si>
    <t>тренер</t>
  </si>
  <si>
    <t>Русс.ТР.  Мужчины (открытая), вес/кат. от 80,01 до 90,00 кг, (по сумм/тоннажу);</t>
  </si>
  <si>
    <t>Русс.ТР.  Мужчины (открытая), вес/кат. от 90,01 до 100,00 кг, (по сумм/тоннажу);</t>
  </si>
  <si>
    <t>КРЖ.  М, Юниоры (до 23 лет включительно), вес штанги 55 кг  (абсолют/зачёт);</t>
  </si>
  <si>
    <t>КРЖ.  Женщины (открытая), вес штанги 30 кг (абсолют/зачёт);</t>
  </si>
  <si>
    <t>КРЖ.  Мужчины (открытая), вес штанги 55 кг  (абсолют/зачёт);</t>
  </si>
  <si>
    <t>КРЖ.  Мужчины (открытая), вес штанги 75 кг (абсолют/зачёт);</t>
  </si>
  <si>
    <t>КРЖ.  Мужчины (открытая), вес штанги 100 кг (абсолют/зачёт);</t>
  </si>
  <si>
    <t>Русс.ТР.  Женщины (открытая), (абсолютный/зачёт) по КА;</t>
  </si>
  <si>
    <t>Русс.ТР.  Мужчины (открытая), вес/кат.  до 80,0 кг(абсолютный/зачёт по КА);</t>
  </si>
  <si>
    <t>27.   Русс.ТР.  Мужчины (открытая), вес/кат. свыше 100,00 кг, (абсолютный зачёт по КА);</t>
  </si>
  <si>
    <t>Санкт-Петербургское Региональнальное отделение МОО «Федерация Русского Жима»</t>
  </si>
  <si>
    <t xml:space="preserve">Дубаневич Владислав Витальевич </t>
  </si>
  <si>
    <t>06 сентября 2000 (Юниор)</t>
  </si>
  <si>
    <t>Черненко Михаил Олегович</t>
  </si>
  <si>
    <t>25 декабря 1995 (Юниор)</t>
  </si>
  <si>
    <t>Гордеев Алексей Александрович</t>
  </si>
  <si>
    <t>13 апреля 2001 (Юниор)</t>
  </si>
  <si>
    <t xml:space="preserve">Веселов Павел Валерьевич </t>
  </si>
  <si>
    <t>13 снтября 1987 (М)</t>
  </si>
  <si>
    <t>Россия,Ленинградская область,г.Щеглово</t>
  </si>
  <si>
    <t>Воронцов Артем Валериевич</t>
  </si>
  <si>
    <t>КРЖ.  М, Ветераны 1(от 40 лет и старше), вес штанги 55 кг (абсолют/зачёт);</t>
  </si>
  <si>
    <t>Россия, г.Санкт-Петербург</t>
  </si>
  <si>
    <t>Квалификационный турнир
Федерации русского жима в двух соревновательных дивизионах
 #В ПИТЕРЕ ЖАТЬ
в рамках открытого чемпионата Санкт-Петербурга по бодибилдингу и фитнесу  "SAINT-PETERSBERG POWER EXPO"</t>
  </si>
  <si>
    <t xml:space="preserve"> Россия г. Санкт-Петербург по адресу: Метрополис Арена, Глиняная ул., д. 5 к. 1.                                                           5 октября 2019 года (суббота)</t>
  </si>
  <si>
    <t xml:space="preserve">Квалификационный турнир
Федерации русского жима в двух соревновательных дивизионах
 #В ПИТЕРЕ ЖАТЬ
в рамках открытого чемпионата Санкт-Петербурга по бодибилдингу и фитнесу  "SAINT-PETERSBERG POWER EXPO"
</t>
  </si>
  <si>
    <t xml:space="preserve"> Россия г. Санкт-Петербург по адресу: Метрополис Арена, Глиняная ул., д. 5 к. 1.                                                           6  октября 2019 года (воскресенье)</t>
  </si>
  <si>
    <t>Россия, Орловская область,г.Орёл</t>
  </si>
  <si>
    <t>Никифоров С.</t>
  </si>
  <si>
    <t>Веселов П.В.</t>
  </si>
  <si>
    <t>03 август 1976 (М,В_1)</t>
  </si>
  <si>
    <t>Россия, Ленинградская область, г.Тихвин</t>
  </si>
  <si>
    <t>Воронцов А.В.</t>
  </si>
  <si>
    <t>Тимофеев Александр Александрович</t>
  </si>
  <si>
    <t>26 января 1988 (М)</t>
  </si>
  <si>
    <t>29 мая 1963 (М,В_3)</t>
  </si>
  <si>
    <t>Голубев В.П.</t>
  </si>
  <si>
    <t>Шилов Николай Борисович</t>
  </si>
  <si>
    <t>Иванов Михаил Андреевич</t>
  </si>
  <si>
    <t>18 мая 1979 (М,В_1)</t>
  </si>
  <si>
    <t>Королев Александр Владимирович</t>
  </si>
  <si>
    <t>04 апреля 1987 (М)</t>
  </si>
  <si>
    <t>Королев А.В.</t>
  </si>
  <si>
    <t>Черствов Александр Александрович</t>
  </si>
  <si>
    <t>06 марта 1985 (М)</t>
  </si>
  <si>
    <t>Черствов А.А.</t>
  </si>
  <si>
    <t>Десятников Виктор Сергеевич</t>
  </si>
  <si>
    <t>25 октября 1986 (М)</t>
  </si>
  <si>
    <t>Десятников В.С.</t>
  </si>
  <si>
    <t>01 апреля 1984 (М)</t>
  </si>
  <si>
    <t xml:space="preserve">18 сентября 2000 (Юниорка) </t>
  </si>
  <si>
    <t>Киселева Ольга Николаевна</t>
  </si>
  <si>
    <t>19 января 1982 (Ж)</t>
  </si>
  <si>
    <t>Ахмедова М.О.</t>
  </si>
  <si>
    <t>Зверкова В.И.</t>
  </si>
  <si>
    <t>Зверкова Валерия Ильинична</t>
  </si>
  <si>
    <t>Яковлева Наталия Валерьевна</t>
  </si>
  <si>
    <t>08 сентября 1974 (Ж,В_1)</t>
  </si>
  <si>
    <t>Кресель С.А.</t>
  </si>
  <si>
    <t>Симанова Анастасия Птровна</t>
  </si>
  <si>
    <t>28 марта 1991 (Ж)</t>
  </si>
  <si>
    <t>Волкова Екатерина Дмитриевна</t>
  </si>
  <si>
    <t>27 декабря 1999 (Ж)</t>
  </si>
  <si>
    <t>Тузов П.Г.</t>
  </si>
  <si>
    <t>Демидова Виктория Андреевна</t>
  </si>
  <si>
    <t>09 мая 1976 (Ж,В_1)</t>
  </si>
  <si>
    <t>Демидова В.А.</t>
  </si>
  <si>
    <t>19 июля 1981 (Ж)</t>
  </si>
  <si>
    <t>Россия, Ленинградская область, г.Пушкин</t>
  </si>
  <si>
    <t>Таранухо С.А.</t>
  </si>
  <si>
    <t>Зайцев Сергей Викторович</t>
  </si>
  <si>
    <t>24 июля 1986 (М)</t>
  </si>
  <si>
    <t>Россия, Орловская область, г.Орёл</t>
  </si>
  <si>
    <t>Воронин Е.</t>
  </si>
  <si>
    <t>Криган Сергей Георгиевич</t>
  </si>
  <si>
    <t>20 июня 1986 (М)</t>
  </si>
  <si>
    <t>Попов Николай Леонидович</t>
  </si>
  <si>
    <t>21 сентября 1980 (М)</t>
  </si>
  <si>
    <t>Россия, Псковская область, г.Псков</t>
  </si>
  <si>
    <t>Попов Н.Л.</t>
  </si>
  <si>
    <t>Маркин Алексей Викторович</t>
  </si>
  <si>
    <t>02 февраля 1981 (М)</t>
  </si>
  <si>
    <t>Россия, Ленинградская область, пгт им.Свердлова</t>
  </si>
  <si>
    <t>04 декабря 1987 (М)</t>
  </si>
  <si>
    <t>Никофоров С.В.</t>
  </si>
  <si>
    <t>Васильев Константин Владимирович</t>
  </si>
  <si>
    <t>Васильев К.В.</t>
  </si>
  <si>
    <t>1801</t>
  </si>
  <si>
    <t>Гумруян Аветис Ервандович</t>
  </si>
  <si>
    <t>06 января 1978 (М,В_1)</t>
  </si>
  <si>
    <t>Гумруян А.Е.</t>
  </si>
  <si>
    <t>Ворошилов Сергей Владимирович</t>
  </si>
  <si>
    <t>03 августа 1988 (М)</t>
  </si>
  <si>
    <t xml:space="preserve">Россия, Калужская область, г.Кондрово </t>
  </si>
  <si>
    <t>Ворошилов С.В.</t>
  </si>
  <si>
    <t>Кондратьев Роман Владимирович</t>
  </si>
  <si>
    <t>01 июня 1990 (М)</t>
  </si>
  <si>
    <t xml:space="preserve">Россия, Ленинградская область, г.Сертолово </t>
  </si>
  <si>
    <t>Кондратьев Р.В.</t>
  </si>
  <si>
    <t>Горохов Александр Геннальевич</t>
  </si>
  <si>
    <t>18 марта 1983 (М)</t>
  </si>
  <si>
    <t>Россия, Владимирская область, г. Владимир</t>
  </si>
  <si>
    <t>Горохов А.Г.</t>
  </si>
  <si>
    <t>Стариков Алексей Александрович</t>
  </si>
  <si>
    <t>09 марта 1988 (М)</t>
  </si>
  <si>
    <t>Алимов М.</t>
  </si>
  <si>
    <t>Орехов Алексей Викторович</t>
  </si>
  <si>
    <t>22 июня 1979 (М,В_1)</t>
  </si>
  <si>
    <t>Россия, Камчатский край, г. Петропавловск-Камчатский</t>
  </si>
  <si>
    <t>Орехов А.В.</t>
  </si>
  <si>
    <t>Боровков Сергей Олегович</t>
  </si>
  <si>
    <t>05 марта 1991 (М)</t>
  </si>
  <si>
    <t>Боровков С.О.</t>
  </si>
  <si>
    <t>Кожемякин Евгений Александрович</t>
  </si>
  <si>
    <t>30 сентября 1982 (М)</t>
  </si>
  <si>
    <t>Кожемякин Е.А.</t>
  </si>
  <si>
    <t>Гвоздик Владислав Александрович</t>
  </si>
  <si>
    <t>20 ноября 1988</t>
  </si>
  <si>
    <t>Майорова Наталья Сергеевна</t>
  </si>
  <si>
    <t>23 ноября 1977 (Ж,В_1)</t>
  </si>
  <si>
    <t>Майорова Н.С.</t>
  </si>
  <si>
    <t>Кузьмин Анатолий Николаевич</t>
  </si>
  <si>
    <t xml:space="preserve">Россия, Ленинградская область, г.Бегуницы </t>
  </si>
  <si>
    <t>Кузьмин А.Н.</t>
  </si>
  <si>
    <t>Рак Ярослав Григорьевич</t>
  </si>
  <si>
    <t>09 апреля 1986 (М)</t>
  </si>
  <si>
    <t>Рак Я.Г.</t>
  </si>
  <si>
    <t>Апанасевич Денис Александрович</t>
  </si>
  <si>
    <t>21 марта 1980 (М)</t>
  </si>
  <si>
    <t>Апанасевич Д.А.</t>
  </si>
  <si>
    <t>Приданников Никита Вячеславович</t>
  </si>
  <si>
    <t>18 июня 1993 (М)</t>
  </si>
  <si>
    <t>Приданников Н.В.</t>
  </si>
  <si>
    <t>Никифоров Сергей Владимирович</t>
  </si>
  <si>
    <t>Ермаков Юрий Александрович</t>
  </si>
  <si>
    <t>Ермаков Ю.А.</t>
  </si>
  <si>
    <t>Фанта А.Н.</t>
  </si>
  <si>
    <t>Голубев Валерий Петрович</t>
  </si>
  <si>
    <t>21 мая 1963 (М,В_2)</t>
  </si>
  <si>
    <t>Дубаневич В.В.</t>
  </si>
  <si>
    <t>Неказаченко П.Г.</t>
  </si>
  <si>
    <t>1848</t>
  </si>
  <si>
    <t>1916</t>
  </si>
  <si>
    <t>0608</t>
  </si>
  <si>
    <t>1782</t>
  </si>
  <si>
    <t>1614</t>
  </si>
  <si>
    <t>Зверева Наталья Николаевна</t>
  </si>
  <si>
    <t>г. Санкт - Петербург</t>
  </si>
  <si>
    <t>Киселев Игорь Владимирович</t>
  </si>
  <si>
    <t>01 февраля 1991 (М)</t>
  </si>
  <si>
    <t>1802</t>
  </si>
  <si>
    <t>Варданян А.А.</t>
  </si>
  <si>
    <t>Медведева Людмила Виссарионовна</t>
  </si>
  <si>
    <t>14 мая 1968 (Ж,В_2)</t>
  </si>
  <si>
    <t>Таранухо Татьяна Алексеевна</t>
  </si>
  <si>
    <t>1912</t>
  </si>
  <si>
    <t>1618</t>
  </si>
  <si>
    <t>1911</t>
  </si>
  <si>
    <t>1913</t>
  </si>
  <si>
    <t>1915</t>
  </si>
  <si>
    <t>1919</t>
  </si>
  <si>
    <t>05 мая 1986 (М)</t>
  </si>
  <si>
    <t>09 сентября 1987 (М)</t>
  </si>
  <si>
    <t>Черненко М.О.</t>
  </si>
  <si>
    <t>Медведева Л.В.</t>
  </si>
  <si>
    <t>Киселев И.В.</t>
  </si>
  <si>
    <t>1767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</si>
</sst>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_-* #,##0.00_р_._-;\-* #,##0.00_р_._-;_-* \-??_р_._-;_-@_-"/>
    <numFmt numFmtId="174" formatCode="dddd&quot;, &quot;mmmm\ dd&quot;, &quot;yyyy"/>
    <numFmt numFmtId="175" formatCode="0.000"/>
    <numFmt numFmtId="176" formatCode="_(* #,##0.00_);_(* \(#,##0.00\);_(* &quot;-&quot;??_);_(@_)"/>
    <numFmt numFmtId="177" formatCode="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dd/mm/yy"/>
  </numFmts>
  <fonts count="70">
    <font>
      <sz val="11"/>
      <color indexed="8"/>
      <name val="Calibri"/>
      <family val="2"/>
    </font>
    <font>
      <sz val="10"/>
      <name val="Arial"/>
      <family val="0"/>
    </font>
    <font>
      <u val="single"/>
      <sz val="6"/>
      <color indexed="12"/>
      <name val="Arial Cyr"/>
      <family val="2"/>
    </font>
    <font>
      <sz val="10"/>
      <name val="Arial Cyr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14"/>
      <name val="Arial Cyr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ymbol"/>
      <family val="1"/>
    </font>
    <font>
      <sz val="16"/>
      <color indexed="8"/>
      <name val="Arial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ymbol"/>
      <family val="1"/>
    </font>
    <font>
      <sz val="16"/>
      <color rgb="FF000000"/>
      <name val="Arial"/>
      <family val="2"/>
    </font>
    <font>
      <sz val="14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 horizontal="left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1" fillId="0" borderId="0" applyFont="0" applyFill="0" applyBorder="0" applyAlignment="0" applyProtection="0"/>
    <xf numFmtId="17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 shrinkToFi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5" fillId="0" borderId="11" xfId="56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5" fillId="0" borderId="10" xfId="56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2" fontId="23" fillId="33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 shrinkToFit="1"/>
    </xf>
    <xf numFmtId="0" fontId="26" fillId="0" borderId="0" xfId="0" applyFont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8" fillId="0" borderId="0" xfId="0" applyFont="1" applyAlignment="1">
      <alignment vertical="center"/>
    </xf>
    <xf numFmtId="0" fontId="19" fillId="0" borderId="11" xfId="0" applyFont="1" applyFill="1" applyBorder="1" applyAlignment="1">
      <alignment horizontal="left" vertical="center" wrapText="1" shrinkToFit="1"/>
    </xf>
    <xf numFmtId="1" fontId="23" fillId="0" borderId="11" xfId="53" applyNumberFormat="1" applyFont="1" applyFill="1" applyBorder="1" applyAlignment="1">
      <alignment horizontal="center" vertical="center" wrapText="1"/>
      <protection/>
    </xf>
    <xf numFmtId="1" fontId="23" fillId="0" borderId="10" xfId="53" applyNumberFormat="1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0" fontId="21" fillId="9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 shrinkToFit="1"/>
    </xf>
    <xf numFmtId="0" fontId="28" fillId="0" borderId="11" xfId="0" applyFont="1" applyBorder="1" applyAlignment="1">
      <alignment horizontal="left" vertical="center" wrapText="1"/>
    </xf>
    <xf numFmtId="0" fontId="12" fillId="0" borderId="0" xfId="53" applyFont="1" applyAlignment="1">
      <alignment wrapText="1"/>
      <protection/>
    </xf>
    <xf numFmtId="0" fontId="18" fillId="0" borderId="0" xfId="0" applyFont="1" applyBorder="1" applyAlignment="1">
      <alignment horizontal="center" vertical="center" wrapText="1"/>
    </xf>
    <xf numFmtId="49" fontId="21" fillId="35" borderId="12" xfId="0" applyNumberFormat="1" applyFont="1" applyFill="1" applyBorder="1" applyAlignment="1">
      <alignment horizontal="center" vertical="center" wrapText="1"/>
    </xf>
    <xf numFmtId="0" fontId="18" fillId="0" borderId="0" xfId="53" applyFont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6" fillId="36" borderId="11" xfId="53" applyFont="1" applyFill="1" applyBorder="1" applyAlignment="1">
      <alignment horizontal="center" vertical="center" wrapText="1"/>
      <protection/>
    </xf>
    <xf numFmtId="0" fontId="12" fillId="36" borderId="11" xfId="53" applyFont="1" applyFill="1" applyBorder="1" applyAlignment="1">
      <alignment horizontal="center" vertical="center" wrapText="1"/>
      <protection/>
    </xf>
    <xf numFmtId="0" fontId="12" fillId="37" borderId="11" xfId="53" applyFont="1" applyFill="1" applyBorder="1" applyAlignment="1">
      <alignment horizontal="center" vertical="center" wrapText="1"/>
      <protection/>
    </xf>
    <xf numFmtId="0" fontId="16" fillId="37" borderId="11" xfId="53" applyFont="1" applyFill="1" applyBorder="1" applyAlignment="1">
      <alignment horizontal="center" vertical="center" wrapText="1"/>
      <protection/>
    </xf>
    <xf numFmtId="0" fontId="12" fillId="38" borderId="11" xfId="53" applyFont="1" applyFill="1" applyBorder="1" applyAlignment="1">
      <alignment horizontal="center" vertical="center" wrapText="1"/>
      <protection/>
    </xf>
    <xf numFmtId="0" fontId="16" fillId="38" borderId="11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2" fontId="14" fillId="39" borderId="10" xfId="53" applyNumberFormat="1" applyFont="1" applyFill="1" applyBorder="1" applyAlignment="1">
      <alignment horizontal="left" vertical="center" wrapText="1"/>
      <protection/>
    </xf>
    <xf numFmtId="2" fontId="14" fillId="36" borderId="10" xfId="53" applyNumberFormat="1" applyFont="1" applyFill="1" applyBorder="1" applyAlignment="1">
      <alignment horizontal="center" vertical="center" wrapText="1"/>
      <protection/>
    </xf>
    <xf numFmtId="0" fontId="14" fillId="36" borderId="10" xfId="53" applyFont="1" applyFill="1" applyBorder="1" applyAlignment="1">
      <alignment horizontal="center" vertical="center" wrapText="1"/>
      <protection/>
    </xf>
    <xf numFmtId="2" fontId="23" fillId="36" borderId="10" xfId="53" applyNumberFormat="1" applyFont="1" applyFill="1" applyBorder="1" applyAlignment="1">
      <alignment horizontal="center" vertical="center" wrapText="1"/>
      <protection/>
    </xf>
    <xf numFmtId="2" fontId="14" fillId="37" borderId="10" xfId="53" applyNumberFormat="1" applyFont="1" applyFill="1" applyBorder="1" applyAlignment="1">
      <alignment horizontal="center" vertical="center" wrapText="1"/>
      <protection/>
    </xf>
    <xf numFmtId="0" fontId="14" fillId="37" borderId="10" xfId="53" applyFont="1" applyFill="1" applyBorder="1" applyAlignment="1">
      <alignment horizontal="center" vertical="center" wrapText="1"/>
      <protection/>
    </xf>
    <xf numFmtId="2" fontId="14" fillId="38" borderId="10" xfId="53" applyNumberFormat="1" applyFont="1" applyFill="1" applyBorder="1" applyAlignment="1">
      <alignment horizontal="center" vertical="center" wrapText="1"/>
      <protection/>
    </xf>
    <xf numFmtId="0" fontId="14" fillId="38" borderId="10" xfId="53" applyFont="1" applyFill="1" applyBorder="1" applyAlignment="1">
      <alignment horizontal="center" vertical="center" wrapText="1"/>
      <protection/>
    </xf>
    <xf numFmtId="2" fontId="23" fillId="40" borderId="10" xfId="53" applyNumberFormat="1" applyFont="1" applyFill="1" applyBorder="1" applyAlignment="1">
      <alignment horizontal="center" vertical="center" wrapText="1"/>
      <protection/>
    </xf>
    <xf numFmtId="2" fontId="23" fillId="41" borderId="10" xfId="53" applyNumberFormat="1" applyFont="1" applyFill="1" applyBorder="1" applyAlignment="1">
      <alignment horizontal="center" vertical="center" wrapText="1"/>
      <protection/>
    </xf>
    <xf numFmtId="2" fontId="14" fillId="39" borderId="10" xfId="53" applyNumberFormat="1" applyFont="1" applyFill="1" applyBorder="1" applyAlignment="1">
      <alignment horizontal="center" vertical="center" wrapText="1"/>
      <protection/>
    </xf>
    <xf numFmtId="2" fontId="14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2" fontId="23" fillId="42" borderId="10" xfId="53" applyNumberFormat="1" applyFont="1" applyFill="1" applyBorder="1" applyAlignment="1">
      <alignment horizontal="center" vertical="center" wrapText="1"/>
      <protection/>
    </xf>
    <xf numFmtId="2" fontId="23" fillId="43" borderId="10" xfId="53" applyNumberFormat="1" applyFont="1" applyFill="1" applyBorder="1" applyAlignment="1">
      <alignment horizontal="center" vertical="center" wrapText="1"/>
      <protection/>
    </xf>
    <xf numFmtId="2" fontId="14" fillId="3" borderId="10" xfId="53" applyNumberFormat="1" applyFont="1" applyFill="1" applyBorder="1" applyAlignment="1">
      <alignment horizontal="center" vertical="center" wrapText="1"/>
      <protection/>
    </xf>
    <xf numFmtId="0" fontId="14" fillId="3" borderId="10" xfId="53" applyFont="1" applyFill="1" applyBorder="1" applyAlignment="1">
      <alignment horizontal="center" vertical="center" wrapText="1"/>
      <protection/>
    </xf>
    <xf numFmtId="2" fontId="23" fillId="3" borderId="10" xfId="53" applyNumberFormat="1" applyFont="1" applyFill="1" applyBorder="1" applyAlignment="1">
      <alignment horizontal="center" vertical="center" wrapText="1"/>
      <protection/>
    </xf>
    <xf numFmtId="2" fontId="14" fillId="7" borderId="10" xfId="53" applyNumberFormat="1" applyFont="1" applyFill="1" applyBorder="1" applyAlignment="1">
      <alignment horizontal="center" vertical="center" wrapText="1"/>
      <protection/>
    </xf>
    <xf numFmtId="0" fontId="14" fillId="7" borderId="10" xfId="53" applyFont="1" applyFill="1" applyBorder="1" applyAlignment="1">
      <alignment horizontal="center" vertical="center" wrapText="1"/>
      <protection/>
    </xf>
    <xf numFmtId="2" fontId="23" fillId="7" borderId="10" xfId="53" applyNumberFormat="1" applyFont="1" applyFill="1" applyBorder="1" applyAlignment="1">
      <alignment horizontal="center" vertical="center" wrapText="1"/>
      <protection/>
    </xf>
    <xf numFmtId="2" fontId="14" fillId="2" borderId="10" xfId="53" applyNumberFormat="1" applyFont="1" applyFill="1" applyBorder="1" applyAlignment="1">
      <alignment horizontal="center" vertical="center" wrapText="1"/>
      <protection/>
    </xf>
    <xf numFmtId="2" fontId="23" fillId="44" borderId="10" xfId="53" applyNumberFormat="1" applyFont="1" applyFill="1" applyBorder="1" applyAlignment="1">
      <alignment horizontal="center" vertical="center" wrapText="1"/>
      <protection/>
    </xf>
    <xf numFmtId="0" fontId="14" fillId="2" borderId="10" xfId="53" applyFont="1" applyFill="1" applyBorder="1" applyAlignment="1">
      <alignment horizontal="center" vertical="center" wrapText="1"/>
      <protection/>
    </xf>
    <xf numFmtId="2" fontId="23" fillId="2" borderId="10" xfId="53" applyNumberFormat="1" applyFont="1" applyFill="1" applyBorder="1" applyAlignment="1">
      <alignment horizontal="center" vertical="center" wrapText="1"/>
      <protection/>
    </xf>
    <xf numFmtId="0" fontId="24" fillId="2" borderId="11" xfId="0" applyFont="1" applyFill="1" applyBorder="1" applyAlignment="1">
      <alignment horizontal="center" vertical="center" wrapText="1"/>
    </xf>
    <xf numFmtId="0" fontId="21" fillId="2" borderId="11" xfId="0" applyNumberFormat="1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8" fillId="45" borderId="11" xfId="0" applyFont="1" applyFill="1" applyBorder="1" applyAlignment="1">
      <alignment horizontal="center" vertical="center" wrapText="1"/>
    </xf>
    <xf numFmtId="0" fontId="21" fillId="46" borderId="11" xfId="0" applyNumberFormat="1" applyFont="1" applyFill="1" applyBorder="1" applyAlignment="1">
      <alignment horizontal="center" vertical="center" wrapText="1"/>
    </xf>
    <xf numFmtId="2" fontId="23" fillId="0" borderId="10" xfId="53" applyNumberFormat="1" applyFont="1" applyFill="1" applyBorder="1" applyAlignment="1">
      <alignment horizontal="center" vertical="center" wrapText="1"/>
      <protection/>
    </xf>
    <xf numFmtId="2" fontId="14" fillId="47" borderId="10" xfId="53" applyNumberFormat="1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left" vertical="center" wrapText="1" shrinkToFi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 shrinkToFi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 shrinkToFit="1"/>
    </xf>
    <xf numFmtId="0" fontId="14" fillId="0" borderId="10" xfId="5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48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17" fillId="0" borderId="16" xfId="53" applyFont="1" applyFill="1" applyBorder="1" applyAlignment="1">
      <alignment horizontal="left" vertical="center" wrapText="1"/>
      <protection/>
    </xf>
    <xf numFmtId="0" fontId="69" fillId="0" borderId="17" xfId="0" applyFont="1" applyBorder="1" applyAlignment="1">
      <alignment horizontal="left"/>
    </xf>
    <xf numFmtId="0" fontId="17" fillId="0" borderId="16" xfId="53" applyFont="1" applyBorder="1" applyAlignment="1">
      <alignment horizontal="left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0" borderId="12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9" fillId="49" borderId="11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left" vertical="center" wrapText="1"/>
    </xf>
    <xf numFmtId="2" fontId="17" fillId="47" borderId="11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2" fontId="17" fillId="0" borderId="11" xfId="53" applyNumberFormat="1" applyFont="1" applyFill="1" applyBorder="1" applyAlignment="1">
      <alignment horizontal="center" vertical="center" wrapText="1"/>
      <protection/>
    </xf>
    <xf numFmtId="0" fontId="21" fillId="36" borderId="11" xfId="53" applyFont="1" applyFill="1" applyBorder="1" applyAlignment="1">
      <alignment horizontal="center" vertical="center" wrapText="1"/>
      <protection/>
    </xf>
    <xf numFmtId="0" fontId="21" fillId="37" borderId="11" xfId="53" applyFont="1" applyFill="1" applyBorder="1" applyAlignment="1">
      <alignment horizontal="center" vertical="center" wrapText="1"/>
      <protection/>
    </xf>
    <xf numFmtId="0" fontId="21" fillId="38" borderId="11" xfId="53" applyFont="1" applyFill="1" applyBorder="1" applyAlignment="1">
      <alignment horizontal="center" vertical="center" wrapText="1"/>
      <protection/>
    </xf>
    <xf numFmtId="2" fontId="13" fillId="33" borderId="11" xfId="53" applyNumberFormat="1" applyFont="1" applyFill="1" applyBorder="1" applyAlignment="1">
      <alignment horizontal="center" vertical="center" wrapText="1"/>
      <protection/>
    </xf>
    <xf numFmtId="0" fontId="8" fillId="50" borderId="11" xfId="0" applyFont="1" applyFill="1" applyBorder="1" applyAlignment="1">
      <alignment horizontal="left" vertical="center" wrapText="1"/>
    </xf>
    <xf numFmtId="2" fontId="13" fillId="0" borderId="11" xfId="53" applyNumberFormat="1" applyFont="1" applyFill="1" applyBorder="1" applyAlignment="1">
      <alignment horizontal="center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3 4" xfId="59"/>
    <cellStyle name="Обычный 4" xfId="60"/>
    <cellStyle name="Обычный 5" xfId="61"/>
    <cellStyle name="Обычный 5 2" xfId="62"/>
    <cellStyle name="Обычный 5 3" xfId="63"/>
    <cellStyle name="Обычный 5 3 2" xfId="64"/>
    <cellStyle name="Обычный 5 3 2 2" xfId="65"/>
    <cellStyle name="Обычный 5 4" xfId="66"/>
    <cellStyle name="Обычный 5 5" xfId="67"/>
    <cellStyle name="Обычный 5 5 2" xfId="68"/>
    <cellStyle name="Обычный 6" xfId="69"/>
    <cellStyle name="Обычный 6 2" xfId="70"/>
    <cellStyle name="Обычный 6 2 2" xfId="71"/>
    <cellStyle name="Обычный 6 2 3" xfId="72"/>
    <cellStyle name="Обычный 6 2 3 2" xfId="73"/>
    <cellStyle name="Обычный 6 2 3 3" xfId="74"/>
    <cellStyle name="Обычный 6 2 4" xfId="75"/>
    <cellStyle name="Обычный 6 3" xfId="76"/>
    <cellStyle name="Обычный 7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Финансовый 2 3" xfId="88"/>
    <cellStyle name="Финансовый 2 4" xfId="89"/>
    <cellStyle name="Финансовый 2 4 2" xfId="90"/>
    <cellStyle name="Финансовый 2 4 2 2" xfId="91"/>
    <cellStyle name="Финансовый 2 5" xfId="92"/>
    <cellStyle name="Финансовый 2 5 2" xfId="93"/>
    <cellStyle name="Финансовый 2 6 4 3 4" xfId="94"/>
    <cellStyle name="Финансовый 3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80" zoomScaleNormal="80" zoomScalePageLayoutView="0" workbookViewId="0" topLeftCell="A40">
      <selection activeCell="E46" sqref="E46"/>
    </sheetView>
  </sheetViews>
  <sheetFormatPr defaultColWidth="9.140625" defaultRowHeight="15"/>
  <cols>
    <col min="1" max="1" width="7.7109375" style="1" customWidth="1"/>
    <col min="2" max="2" width="7.7109375" style="2" customWidth="1"/>
    <col min="3" max="3" width="8.8515625" style="2" customWidth="1"/>
    <col min="4" max="4" width="12.140625" style="2" customWidth="1"/>
    <col min="5" max="5" width="8.8515625" style="2" customWidth="1"/>
    <col min="6" max="6" width="9.7109375" style="2" customWidth="1"/>
    <col min="7" max="7" width="33.57421875" style="3" customWidth="1"/>
    <col min="8" max="8" width="17.57421875" style="2" customWidth="1"/>
    <col min="9" max="9" width="10.28125" style="2" customWidth="1"/>
    <col min="10" max="10" width="7.7109375" style="3" customWidth="1"/>
    <col min="11" max="11" width="44.57421875" style="2" customWidth="1"/>
    <col min="12" max="12" width="11.7109375" style="2" customWidth="1"/>
    <col min="13" max="13" width="11.7109375" style="4" customWidth="1"/>
    <col min="14" max="14" width="37.7109375" style="5" customWidth="1"/>
    <col min="15" max="15" width="20.7109375" style="5" customWidth="1"/>
    <col min="16" max="17" width="10.7109375" style="0" customWidth="1"/>
    <col min="18" max="18" width="12.57421875" style="0" customWidth="1"/>
    <col min="19" max="19" width="29.140625" style="0" customWidth="1"/>
    <col min="20" max="20" width="17.28125" style="0" customWidth="1"/>
    <col min="21" max="21" width="23.421875" style="0" customWidth="1"/>
    <col min="22" max="23" width="14.8515625" style="0" customWidth="1"/>
    <col min="24" max="24" width="23.57421875" style="0" customWidth="1"/>
    <col min="25" max="25" width="28.8515625" style="0" customWidth="1"/>
  </cols>
  <sheetData>
    <row r="1" spans="1:15" s="6" customFormat="1" ht="23.2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8" s="6" customFormat="1" ht="23.25" customHeight="1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Q2" s="7"/>
      <c r="R2" s="7"/>
    </row>
    <row r="3" spans="1:15" s="6" customFormat="1" ht="118.5" customHeight="1">
      <c r="A3" s="112" t="s">
        <v>68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8" s="6" customFormat="1" ht="23.25" customHeight="1">
      <c r="A4" s="111" t="s">
        <v>69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Q4" s="7"/>
      <c r="R4" s="7"/>
    </row>
    <row r="5" spans="1:20" s="16" customFormat="1" ht="27" customHeight="1">
      <c r="A5" s="115" t="s">
        <v>16</v>
      </c>
      <c r="B5" s="116"/>
      <c r="C5" s="116"/>
      <c r="D5" s="116"/>
      <c r="E5" s="116"/>
      <c r="F5" s="117"/>
      <c r="G5" s="97" t="s">
        <v>15</v>
      </c>
      <c r="H5" s="118" t="s">
        <v>47</v>
      </c>
      <c r="I5" s="119"/>
      <c r="J5" s="119"/>
      <c r="K5" s="119"/>
      <c r="L5" s="119"/>
      <c r="M5" s="119"/>
      <c r="N5" s="119"/>
      <c r="O5" s="120"/>
      <c r="P5" s="9"/>
      <c r="Q5" s="8"/>
      <c r="R5" s="10"/>
      <c r="S5" s="10"/>
      <c r="T5" s="10"/>
    </row>
    <row r="6" spans="1:15" s="16" customFormat="1" ht="42" customHeight="1">
      <c r="A6" s="11" t="s">
        <v>1</v>
      </c>
      <c r="B6" s="11" t="s">
        <v>2</v>
      </c>
      <c r="C6" s="11" t="s">
        <v>3</v>
      </c>
      <c r="D6" s="12" t="s">
        <v>4</v>
      </c>
      <c r="E6" s="11" t="s">
        <v>17</v>
      </c>
      <c r="F6" s="11" t="s">
        <v>5</v>
      </c>
      <c r="G6" s="13" t="s">
        <v>6</v>
      </c>
      <c r="H6" s="14" t="s">
        <v>7</v>
      </c>
      <c r="I6" s="14" t="s">
        <v>8</v>
      </c>
      <c r="J6" s="11" t="s">
        <v>10</v>
      </c>
      <c r="K6" s="14" t="s">
        <v>9</v>
      </c>
      <c r="L6" s="15" t="s">
        <v>11</v>
      </c>
      <c r="M6" s="11" t="s">
        <v>12</v>
      </c>
      <c r="N6" s="14" t="s">
        <v>13</v>
      </c>
      <c r="O6" s="25" t="s">
        <v>14</v>
      </c>
    </row>
    <row r="7" spans="1:18" s="16" customFormat="1" ht="42" customHeight="1">
      <c r="A7" s="26">
        <v>1</v>
      </c>
      <c r="B7" s="27"/>
      <c r="C7" s="30">
        <v>1</v>
      </c>
      <c r="D7" s="28">
        <f>SUM(M7/I7)</f>
        <v>28.1021897810219</v>
      </c>
      <c r="E7" s="41"/>
      <c r="F7" s="82"/>
      <c r="G7" s="17" t="s">
        <v>60</v>
      </c>
      <c r="H7" s="40" t="s">
        <v>61</v>
      </c>
      <c r="I7" s="20">
        <v>68.5</v>
      </c>
      <c r="J7" s="98">
        <v>55</v>
      </c>
      <c r="K7" s="31" t="s">
        <v>67</v>
      </c>
      <c r="L7" s="19">
        <v>35</v>
      </c>
      <c r="M7" s="20">
        <f>SUM(L7*J7)</f>
        <v>1925</v>
      </c>
      <c r="N7" s="21"/>
      <c r="O7" s="46" t="s">
        <v>73</v>
      </c>
      <c r="Q7" s="6"/>
      <c r="R7" s="6"/>
    </row>
    <row r="8" spans="1:23" s="16" customFormat="1" ht="42" customHeight="1">
      <c r="A8" s="26">
        <v>2</v>
      </c>
      <c r="B8" s="27"/>
      <c r="C8" s="30">
        <v>2</v>
      </c>
      <c r="D8" s="28">
        <f>SUM(M8/I8)</f>
        <v>25.775327360441075</v>
      </c>
      <c r="E8" s="41"/>
      <c r="F8" s="82" t="s">
        <v>189</v>
      </c>
      <c r="G8" s="29" t="s">
        <v>58</v>
      </c>
      <c r="H8" s="40" t="s">
        <v>59</v>
      </c>
      <c r="I8" s="20">
        <v>72.55</v>
      </c>
      <c r="J8" s="98">
        <v>55</v>
      </c>
      <c r="K8" s="34" t="s">
        <v>72</v>
      </c>
      <c r="L8" s="19">
        <v>34</v>
      </c>
      <c r="M8" s="20">
        <f>SUM(L8*J8)</f>
        <v>1870</v>
      </c>
      <c r="N8" s="21"/>
      <c r="O8" s="46" t="s">
        <v>208</v>
      </c>
      <c r="P8" s="32"/>
      <c r="Q8" s="6"/>
      <c r="R8" s="6"/>
      <c r="S8" s="6"/>
      <c r="T8" s="6"/>
      <c r="U8" s="6"/>
      <c r="V8" s="6"/>
      <c r="W8" s="6"/>
    </row>
    <row r="9" spans="1:18" s="16" customFormat="1" ht="42" customHeight="1">
      <c r="A9" s="26">
        <v>3</v>
      </c>
      <c r="B9" s="27"/>
      <c r="C9" s="30">
        <v>3</v>
      </c>
      <c r="D9" s="28">
        <f>SUM(M9/I9)</f>
        <v>18.0941576857629</v>
      </c>
      <c r="E9" s="41"/>
      <c r="F9" s="82" t="s">
        <v>186</v>
      </c>
      <c r="G9" s="17" t="s">
        <v>56</v>
      </c>
      <c r="H9" s="40" t="s">
        <v>57</v>
      </c>
      <c r="I9" s="20">
        <v>88.15</v>
      </c>
      <c r="J9" s="98">
        <v>55</v>
      </c>
      <c r="K9" s="31" t="s">
        <v>67</v>
      </c>
      <c r="L9" s="19">
        <v>29</v>
      </c>
      <c r="M9" s="20">
        <f>SUM(L9*J9)</f>
        <v>1595</v>
      </c>
      <c r="N9" s="21"/>
      <c r="O9" s="46" t="s">
        <v>184</v>
      </c>
      <c r="Q9" s="6"/>
      <c r="R9" s="6"/>
    </row>
    <row r="10" spans="1:15" ht="27" customHeight="1">
      <c r="A10" s="113" t="s">
        <v>16</v>
      </c>
      <c r="B10" s="113"/>
      <c r="C10" s="113"/>
      <c r="D10" s="113"/>
      <c r="E10" s="113"/>
      <c r="F10" s="113"/>
      <c r="G10" s="42" t="s">
        <v>20</v>
      </c>
      <c r="H10" s="114" t="s">
        <v>48</v>
      </c>
      <c r="I10" s="114"/>
      <c r="J10" s="114"/>
      <c r="K10" s="114"/>
      <c r="L10" s="114"/>
      <c r="M10" s="114"/>
      <c r="N10" s="114"/>
      <c r="O10" s="114"/>
    </row>
    <row r="11" spans="1:15" s="16" customFormat="1" ht="42" customHeight="1">
      <c r="A11" s="11" t="s">
        <v>1</v>
      </c>
      <c r="B11" s="11" t="s">
        <v>2</v>
      </c>
      <c r="C11" s="11" t="s">
        <v>3</v>
      </c>
      <c r="D11" s="12" t="s">
        <v>4</v>
      </c>
      <c r="E11" s="11" t="s">
        <v>17</v>
      </c>
      <c r="F11" s="11" t="s">
        <v>5</v>
      </c>
      <c r="G11" s="13" t="s">
        <v>6</v>
      </c>
      <c r="H11" s="14" t="s">
        <v>7</v>
      </c>
      <c r="I11" s="14" t="s">
        <v>8</v>
      </c>
      <c r="J11" s="11" t="s">
        <v>10</v>
      </c>
      <c r="K11" s="14" t="s">
        <v>9</v>
      </c>
      <c r="L11" s="15" t="s">
        <v>11</v>
      </c>
      <c r="M11" s="11" t="s">
        <v>12</v>
      </c>
      <c r="N11" s="14" t="s">
        <v>13</v>
      </c>
      <c r="O11" s="25" t="s">
        <v>14</v>
      </c>
    </row>
    <row r="12" spans="1:15" ht="42" customHeight="1">
      <c r="A12" s="26">
        <v>4</v>
      </c>
      <c r="B12" s="27"/>
      <c r="C12" s="30">
        <v>1</v>
      </c>
      <c r="D12" s="28">
        <f aca="true" t="shared" si="0" ref="D12:D19">SUM(M12/I12)</f>
        <v>38.81278538812785</v>
      </c>
      <c r="E12" s="41"/>
      <c r="F12" s="82"/>
      <c r="G12" s="17" t="s">
        <v>197</v>
      </c>
      <c r="H12" s="40" t="s">
        <v>198</v>
      </c>
      <c r="I12" s="18">
        <v>65.7</v>
      </c>
      <c r="J12" s="43">
        <v>30</v>
      </c>
      <c r="K12" s="31" t="s">
        <v>67</v>
      </c>
      <c r="L12" s="19">
        <v>85</v>
      </c>
      <c r="M12" s="20">
        <f aca="true" t="shared" si="1" ref="M12:M19">SUM(L12*J12)</f>
        <v>2550</v>
      </c>
      <c r="N12" s="21"/>
      <c r="O12" s="46" t="s">
        <v>209</v>
      </c>
    </row>
    <row r="13" spans="1:15" ht="42" customHeight="1">
      <c r="A13" s="26">
        <v>5</v>
      </c>
      <c r="B13" s="27"/>
      <c r="C13" s="30">
        <v>2</v>
      </c>
      <c r="D13" s="28">
        <f t="shared" si="0"/>
        <v>37.32327992459944</v>
      </c>
      <c r="E13" s="41"/>
      <c r="F13" s="82"/>
      <c r="G13" s="17" t="s">
        <v>101</v>
      </c>
      <c r="H13" s="40" t="s">
        <v>102</v>
      </c>
      <c r="I13" s="18">
        <v>53.05</v>
      </c>
      <c r="J13" s="43">
        <v>30</v>
      </c>
      <c r="K13" s="31" t="s">
        <v>67</v>
      </c>
      <c r="L13" s="19">
        <v>66</v>
      </c>
      <c r="M13" s="20">
        <f t="shared" si="1"/>
        <v>1980</v>
      </c>
      <c r="N13" s="21"/>
      <c r="O13" s="46" t="s">
        <v>103</v>
      </c>
    </row>
    <row r="14" spans="1:15" ht="42" customHeight="1">
      <c r="A14" s="26">
        <v>6</v>
      </c>
      <c r="B14" s="27"/>
      <c r="C14" s="30">
        <v>3</v>
      </c>
      <c r="D14" s="28">
        <f t="shared" si="0"/>
        <v>36.76216775975147</v>
      </c>
      <c r="E14" s="41"/>
      <c r="F14" s="82"/>
      <c r="G14" s="17" t="s">
        <v>199</v>
      </c>
      <c r="H14" s="40" t="s">
        <v>112</v>
      </c>
      <c r="I14" s="18">
        <v>57.94</v>
      </c>
      <c r="J14" s="43">
        <v>30</v>
      </c>
      <c r="K14" s="31" t="s">
        <v>113</v>
      </c>
      <c r="L14" s="19">
        <v>71</v>
      </c>
      <c r="M14" s="20">
        <f t="shared" si="1"/>
        <v>2130</v>
      </c>
      <c r="N14" s="21"/>
      <c r="O14" s="46" t="s">
        <v>114</v>
      </c>
    </row>
    <row r="15" spans="1:15" ht="42" customHeight="1">
      <c r="A15" s="26">
        <v>7</v>
      </c>
      <c r="B15" s="27"/>
      <c r="C15" s="30">
        <v>4</v>
      </c>
      <c r="D15" s="28">
        <f t="shared" si="0"/>
        <v>28.111273792093705</v>
      </c>
      <c r="E15" s="41"/>
      <c r="F15" s="82"/>
      <c r="G15" s="17" t="s">
        <v>104</v>
      </c>
      <c r="H15" s="40" t="s">
        <v>105</v>
      </c>
      <c r="I15" s="18">
        <v>68.3</v>
      </c>
      <c r="J15" s="43">
        <v>30</v>
      </c>
      <c r="K15" s="31" t="s">
        <v>67</v>
      </c>
      <c r="L15" s="19">
        <v>64</v>
      </c>
      <c r="M15" s="20">
        <f t="shared" si="1"/>
        <v>1920</v>
      </c>
      <c r="N15" s="21"/>
      <c r="O15" s="46" t="s">
        <v>196</v>
      </c>
    </row>
    <row r="16" spans="1:15" ht="42" customHeight="1">
      <c r="A16" s="26">
        <v>8</v>
      </c>
      <c r="B16" s="27"/>
      <c r="C16" s="30">
        <v>5</v>
      </c>
      <c r="D16" s="28">
        <f t="shared" si="0"/>
        <v>20.627802690582957</v>
      </c>
      <c r="E16" s="41"/>
      <c r="F16" s="82"/>
      <c r="G16" s="17" t="s">
        <v>109</v>
      </c>
      <c r="H16" s="40" t="s">
        <v>110</v>
      </c>
      <c r="I16" s="18">
        <v>66.9</v>
      </c>
      <c r="J16" s="43">
        <v>30</v>
      </c>
      <c r="K16" s="31" t="s">
        <v>67</v>
      </c>
      <c r="L16" s="19">
        <v>46</v>
      </c>
      <c r="M16" s="20">
        <f t="shared" si="1"/>
        <v>1380</v>
      </c>
      <c r="N16" s="21"/>
      <c r="O16" s="46" t="s">
        <v>111</v>
      </c>
    </row>
    <row r="17" spans="1:15" ht="42" customHeight="1">
      <c r="A17" s="26">
        <v>9</v>
      </c>
      <c r="B17" s="27"/>
      <c r="C17" s="30">
        <v>6</v>
      </c>
      <c r="D17" s="28">
        <f t="shared" si="0"/>
        <v>20.46908315565032</v>
      </c>
      <c r="E17" s="41"/>
      <c r="F17" s="82" t="s">
        <v>187</v>
      </c>
      <c r="G17" s="17" t="s">
        <v>96</v>
      </c>
      <c r="H17" s="40" t="s">
        <v>97</v>
      </c>
      <c r="I17" s="18">
        <v>70.35</v>
      </c>
      <c r="J17" s="43">
        <v>30</v>
      </c>
      <c r="K17" s="31" t="s">
        <v>67</v>
      </c>
      <c r="L17" s="19">
        <v>48</v>
      </c>
      <c r="M17" s="20">
        <f t="shared" si="1"/>
        <v>1440</v>
      </c>
      <c r="N17" s="21"/>
      <c r="O17" s="46" t="s">
        <v>98</v>
      </c>
    </row>
    <row r="18" spans="1:15" ht="42" customHeight="1">
      <c r="A18" s="26">
        <v>10</v>
      </c>
      <c r="B18" s="27"/>
      <c r="C18" s="30">
        <v>7</v>
      </c>
      <c r="D18" s="28">
        <f t="shared" si="0"/>
        <v>19.91701244813278</v>
      </c>
      <c r="E18" s="41"/>
      <c r="F18" s="82"/>
      <c r="G18" s="17" t="s">
        <v>100</v>
      </c>
      <c r="H18" s="40" t="s">
        <v>95</v>
      </c>
      <c r="I18" s="18">
        <v>48.2</v>
      </c>
      <c r="J18" s="43">
        <v>30</v>
      </c>
      <c r="K18" s="31" t="s">
        <v>67</v>
      </c>
      <c r="L18" s="19">
        <v>32</v>
      </c>
      <c r="M18" s="20">
        <f t="shared" si="1"/>
        <v>960</v>
      </c>
      <c r="N18" s="21"/>
      <c r="O18" s="46" t="s">
        <v>99</v>
      </c>
    </row>
    <row r="19" spans="1:15" ht="42" customHeight="1">
      <c r="A19" s="26">
        <v>11</v>
      </c>
      <c r="B19" s="27"/>
      <c r="C19" s="30">
        <v>8</v>
      </c>
      <c r="D19" s="28">
        <f t="shared" si="0"/>
        <v>12.44296972210701</v>
      </c>
      <c r="E19" s="41"/>
      <c r="F19" s="82"/>
      <c r="G19" s="17" t="s">
        <v>106</v>
      </c>
      <c r="H19" s="40" t="s">
        <v>107</v>
      </c>
      <c r="I19" s="18">
        <v>48.22</v>
      </c>
      <c r="J19" s="43">
        <v>30</v>
      </c>
      <c r="K19" s="31" t="s">
        <v>67</v>
      </c>
      <c r="L19" s="19">
        <v>20</v>
      </c>
      <c r="M19" s="20">
        <f t="shared" si="1"/>
        <v>600</v>
      </c>
      <c r="N19" s="21"/>
      <c r="O19" s="46" t="s">
        <v>108</v>
      </c>
    </row>
    <row r="20" spans="1:20" s="16" customFormat="1" ht="27" customHeight="1">
      <c r="A20" s="115" t="s">
        <v>16</v>
      </c>
      <c r="B20" s="116"/>
      <c r="C20" s="116"/>
      <c r="D20" s="116"/>
      <c r="E20" s="116"/>
      <c r="F20" s="117"/>
      <c r="G20" s="97" t="s">
        <v>15</v>
      </c>
      <c r="H20" s="118" t="s">
        <v>49</v>
      </c>
      <c r="I20" s="119"/>
      <c r="J20" s="119"/>
      <c r="K20" s="119"/>
      <c r="L20" s="119"/>
      <c r="M20" s="119"/>
      <c r="N20" s="119"/>
      <c r="O20" s="120"/>
      <c r="P20" s="9"/>
      <c r="Q20" s="8"/>
      <c r="R20" s="10"/>
      <c r="S20" s="10"/>
      <c r="T20" s="10"/>
    </row>
    <row r="21" spans="1:15" s="16" customFormat="1" ht="42" customHeight="1">
      <c r="A21" s="11" t="s">
        <v>1</v>
      </c>
      <c r="B21" s="11" t="s">
        <v>2</v>
      </c>
      <c r="C21" s="11" t="s">
        <v>3</v>
      </c>
      <c r="D21" s="12" t="s">
        <v>4</v>
      </c>
      <c r="E21" s="11" t="s">
        <v>17</v>
      </c>
      <c r="F21" s="11" t="s">
        <v>5</v>
      </c>
      <c r="G21" s="13" t="s">
        <v>6</v>
      </c>
      <c r="H21" s="14" t="s">
        <v>7</v>
      </c>
      <c r="I21" s="14" t="s">
        <v>8</v>
      </c>
      <c r="J21" s="11" t="s">
        <v>10</v>
      </c>
      <c r="K21" s="14" t="s">
        <v>9</v>
      </c>
      <c r="L21" s="15" t="s">
        <v>11</v>
      </c>
      <c r="M21" s="11" t="s">
        <v>12</v>
      </c>
      <c r="N21" s="14" t="s">
        <v>13</v>
      </c>
      <c r="O21" s="25" t="s">
        <v>14</v>
      </c>
    </row>
    <row r="22" spans="1:28" s="36" customFormat="1" ht="42" customHeight="1">
      <c r="A22" s="26">
        <v>12</v>
      </c>
      <c r="B22" s="27"/>
      <c r="C22" s="30">
        <v>1</v>
      </c>
      <c r="D22" s="28">
        <f aca="true" t="shared" si="2" ref="D22:D28">SUM(M22/I22)</f>
        <v>63.36274001037883</v>
      </c>
      <c r="E22" s="41"/>
      <c r="F22" s="82"/>
      <c r="G22" s="17" t="s">
        <v>115</v>
      </c>
      <c r="H22" s="40" t="s">
        <v>116</v>
      </c>
      <c r="I22" s="18">
        <v>96.35</v>
      </c>
      <c r="J22" s="98">
        <v>55</v>
      </c>
      <c r="K22" s="31" t="s">
        <v>117</v>
      </c>
      <c r="L22" s="19">
        <v>111</v>
      </c>
      <c r="M22" s="20">
        <f aca="true" t="shared" si="3" ref="M22:M28">SUM(L22*J22)</f>
        <v>6105</v>
      </c>
      <c r="N22" s="21"/>
      <c r="O22" s="46" t="s">
        <v>118</v>
      </c>
      <c r="P22" s="6"/>
      <c r="Q22" s="6"/>
      <c r="R22" s="6"/>
      <c r="S22" s="6"/>
      <c r="T22" s="6"/>
      <c r="U22" s="16"/>
      <c r="V22" s="16"/>
      <c r="W22" s="16"/>
      <c r="X22" s="16"/>
      <c r="Y22" s="16"/>
      <c r="Z22" s="16"/>
      <c r="AA22" s="16"/>
      <c r="AB22" s="16"/>
    </row>
    <row r="23" spans="1:28" s="10" customFormat="1" ht="42" customHeight="1">
      <c r="A23" s="26">
        <v>13</v>
      </c>
      <c r="B23" s="27"/>
      <c r="C23" s="30">
        <v>2</v>
      </c>
      <c r="D23" s="28">
        <f t="shared" si="2"/>
        <v>60.45483259633607</v>
      </c>
      <c r="E23" s="41"/>
      <c r="F23" s="82"/>
      <c r="G23" s="17" t="s">
        <v>85</v>
      </c>
      <c r="H23" s="40" t="s">
        <v>86</v>
      </c>
      <c r="I23" s="18">
        <v>79.15</v>
      </c>
      <c r="J23" s="98">
        <v>55</v>
      </c>
      <c r="K23" s="31" t="s">
        <v>67</v>
      </c>
      <c r="L23" s="19">
        <v>87</v>
      </c>
      <c r="M23" s="20">
        <f t="shared" si="3"/>
        <v>4785</v>
      </c>
      <c r="N23" s="21"/>
      <c r="O23" s="46" t="s">
        <v>87</v>
      </c>
      <c r="P23" s="8"/>
      <c r="Q23" s="4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2" s="16" customFormat="1" ht="42" customHeight="1">
      <c r="A24" s="26">
        <v>14</v>
      </c>
      <c r="B24" s="27"/>
      <c r="C24" s="30">
        <v>3</v>
      </c>
      <c r="D24" s="28">
        <f t="shared" si="2"/>
        <v>59.21696574225122</v>
      </c>
      <c r="E24" s="41"/>
      <c r="F24" s="82"/>
      <c r="G24" s="37" t="s">
        <v>121</v>
      </c>
      <c r="H24" s="40" t="s">
        <v>122</v>
      </c>
      <c r="I24" s="18">
        <v>91.95</v>
      </c>
      <c r="J24" s="98">
        <v>55</v>
      </c>
      <c r="K24" s="31" t="s">
        <v>123</v>
      </c>
      <c r="L24" s="19">
        <v>99</v>
      </c>
      <c r="M24" s="20">
        <f t="shared" si="3"/>
        <v>5445</v>
      </c>
      <c r="N24" s="21"/>
      <c r="O24" s="46" t="s">
        <v>124</v>
      </c>
      <c r="P24" s="6"/>
      <c r="Q24" s="6"/>
      <c r="R24" s="6"/>
      <c r="S24" s="6"/>
      <c r="T24" s="6"/>
      <c r="U24" s="6"/>
      <c r="V24" s="6"/>
    </row>
    <row r="25" spans="1:20" s="16" customFormat="1" ht="42" customHeight="1">
      <c r="A25" s="26">
        <v>15</v>
      </c>
      <c r="B25" s="27"/>
      <c r="C25" s="30">
        <v>4</v>
      </c>
      <c r="D25" s="28">
        <f t="shared" si="2"/>
        <v>52.666666666666664</v>
      </c>
      <c r="E25" s="41"/>
      <c r="F25" s="82"/>
      <c r="G25" s="17" t="s">
        <v>178</v>
      </c>
      <c r="H25" s="40" t="s">
        <v>128</v>
      </c>
      <c r="I25" s="18">
        <v>82.5</v>
      </c>
      <c r="J25" s="98">
        <v>55</v>
      </c>
      <c r="K25" s="31" t="s">
        <v>67</v>
      </c>
      <c r="L25" s="19">
        <v>79</v>
      </c>
      <c r="M25" s="20">
        <f t="shared" si="3"/>
        <v>4345</v>
      </c>
      <c r="N25" s="21"/>
      <c r="O25" s="46" t="s">
        <v>129</v>
      </c>
      <c r="P25" s="6"/>
      <c r="Q25" s="6"/>
      <c r="R25" s="6"/>
      <c r="S25" s="6"/>
      <c r="T25" s="6"/>
    </row>
    <row r="26" spans="1:28" s="36" customFormat="1" ht="42" customHeight="1">
      <c r="A26" s="26">
        <v>16</v>
      </c>
      <c r="B26" s="27"/>
      <c r="C26" s="30">
        <v>5</v>
      </c>
      <c r="D26" s="28">
        <f t="shared" si="2"/>
        <v>50.97380792478173</v>
      </c>
      <c r="E26" s="41"/>
      <c r="F26" s="82"/>
      <c r="G26" s="17" t="s">
        <v>119</v>
      </c>
      <c r="H26" s="40" t="s">
        <v>120</v>
      </c>
      <c r="I26" s="18">
        <v>74.45</v>
      </c>
      <c r="J26" s="98">
        <v>55</v>
      </c>
      <c r="K26" s="31" t="s">
        <v>67</v>
      </c>
      <c r="L26" s="19">
        <v>69</v>
      </c>
      <c r="M26" s="20">
        <f t="shared" si="3"/>
        <v>3795</v>
      </c>
      <c r="N26" s="21"/>
      <c r="O26" s="46" t="s">
        <v>103</v>
      </c>
      <c r="P26" s="6"/>
      <c r="Q26" s="6"/>
      <c r="R26" s="6"/>
      <c r="S26" s="6"/>
      <c r="T26" s="6"/>
      <c r="U26" s="10"/>
      <c r="V26" s="10"/>
      <c r="W26" s="10"/>
      <c r="X26" s="10"/>
      <c r="Y26" s="10"/>
      <c r="Z26" s="10"/>
      <c r="AA26" s="10"/>
      <c r="AB26" s="10"/>
    </row>
    <row r="27" spans="1:20" s="10" customFormat="1" ht="42" customHeight="1">
      <c r="A27" s="26">
        <v>17</v>
      </c>
      <c r="B27" s="27"/>
      <c r="C27" s="30">
        <v>6</v>
      </c>
      <c r="D27" s="28">
        <f t="shared" si="2"/>
        <v>44.354838709677416</v>
      </c>
      <c r="E27" s="41"/>
      <c r="F27" s="82"/>
      <c r="G27" s="17" t="s">
        <v>130</v>
      </c>
      <c r="H27" s="40" t="s">
        <v>206</v>
      </c>
      <c r="I27" s="18">
        <v>93</v>
      </c>
      <c r="J27" s="98">
        <v>55</v>
      </c>
      <c r="K27" s="31" t="s">
        <v>67</v>
      </c>
      <c r="L27" s="19">
        <v>75</v>
      </c>
      <c r="M27" s="20">
        <f t="shared" si="3"/>
        <v>4125</v>
      </c>
      <c r="N27" s="21"/>
      <c r="O27" s="46" t="s">
        <v>131</v>
      </c>
      <c r="P27" s="6"/>
      <c r="Q27" s="6"/>
      <c r="R27" s="6"/>
      <c r="S27" s="6"/>
      <c r="T27" s="6"/>
    </row>
    <row r="28" spans="1:17" s="16" customFormat="1" ht="42" customHeight="1">
      <c r="A28" s="26">
        <v>18</v>
      </c>
      <c r="B28" s="27"/>
      <c r="C28" s="30">
        <v>7</v>
      </c>
      <c r="D28" s="28">
        <f t="shared" si="2"/>
        <v>40.131578947368425</v>
      </c>
      <c r="E28" s="41"/>
      <c r="F28" s="82"/>
      <c r="G28" s="17" t="s">
        <v>125</v>
      </c>
      <c r="H28" s="40" t="s">
        <v>126</v>
      </c>
      <c r="I28" s="18">
        <v>83.6</v>
      </c>
      <c r="J28" s="98">
        <v>55</v>
      </c>
      <c r="K28" s="31" t="s">
        <v>127</v>
      </c>
      <c r="L28" s="19">
        <v>61</v>
      </c>
      <c r="M28" s="20">
        <f t="shared" si="3"/>
        <v>3355</v>
      </c>
      <c r="N28" s="21"/>
      <c r="O28" s="46" t="s">
        <v>103</v>
      </c>
      <c r="P28" s="8"/>
      <c r="Q28" s="44"/>
    </row>
    <row r="29" spans="1:20" s="16" customFormat="1" ht="27" customHeight="1">
      <c r="A29" s="115" t="s">
        <v>16</v>
      </c>
      <c r="B29" s="116"/>
      <c r="C29" s="116"/>
      <c r="D29" s="116"/>
      <c r="E29" s="116"/>
      <c r="F29" s="117"/>
      <c r="G29" s="97" t="s">
        <v>15</v>
      </c>
      <c r="H29" s="118" t="s">
        <v>66</v>
      </c>
      <c r="I29" s="119"/>
      <c r="J29" s="119"/>
      <c r="K29" s="119"/>
      <c r="L29" s="119"/>
      <c r="M29" s="119"/>
      <c r="N29" s="119"/>
      <c r="O29" s="120"/>
      <c r="P29" s="9"/>
      <c r="Q29" s="8"/>
      <c r="R29" s="10"/>
      <c r="S29" s="10"/>
      <c r="T29" s="10"/>
    </row>
    <row r="30" spans="1:15" s="16" customFormat="1" ht="42" customHeight="1">
      <c r="A30" s="11" t="s">
        <v>1</v>
      </c>
      <c r="B30" s="11" t="s">
        <v>2</v>
      </c>
      <c r="C30" s="11" t="s">
        <v>3</v>
      </c>
      <c r="D30" s="12" t="s">
        <v>4</v>
      </c>
      <c r="E30" s="11" t="s">
        <v>17</v>
      </c>
      <c r="F30" s="11" t="s">
        <v>5</v>
      </c>
      <c r="G30" s="13" t="s">
        <v>6</v>
      </c>
      <c r="H30" s="14" t="s">
        <v>7</v>
      </c>
      <c r="I30" s="14" t="s">
        <v>8</v>
      </c>
      <c r="J30" s="11" t="s">
        <v>10</v>
      </c>
      <c r="K30" s="14" t="s">
        <v>9</v>
      </c>
      <c r="L30" s="15" t="s">
        <v>11</v>
      </c>
      <c r="M30" s="11" t="s">
        <v>12</v>
      </c>
      <c r="N30" s="14" t="s">
        <v>13</v>
      </c>
      <c r="O30" s="25" t="s">
        <v>14</v>
      </c>
    </row>
    <row r="31" spans="1:15" ht="42" customHeight="1">
      <c r="A31" s="26">
        <v>19</v>
      </c>
      <c r="B31" s="38"/>
      <c r="C31" s="30">
        <v>1</v>
      </c>
      <c r="D31" s="28">
        <f>SUM(M31/I31)</f>
        <v>64.61538461538461</v>
      </c>
      <c r="E31" s="41"/>
      <c r="F31" s="82"/>
      <c r="G31" s="17" t="s">
        <v>83</v>
      </c>
      <c r="H31" s="40" t="s">
        <v>84</v>
      </c>
      <c r="I31" s="18">
        <v>71.5</v>
      </c>
      <c r="J31" s="98">
        <v>55</v>
      </c>
      <c r="K31" s="31" t="s">
        <v>67</v>
      </c>
      <c r="L31" s="19">
        <v>84</v>
      </c>
      <c r="M31" s="20">
        <f>SUM(L31*J31)</f>
        <v>4620</v>
      </c>
      <c r="N31" s="21"/>
      <c r="O31" s="104" t="s">
        <v>185</v>
      </c>
    </row>
    <row r="32" spans="1:15" ht="42" customHeight="1">
      <c r="A32" s="26">
        <v>20</v>
      </c>
      <c r="B32" s="38"/>
      <c r="C32" s="30">
        <v>2</v>
      </c>
      <c r="D32" s="28">
        <f>SUM(M32/I32)</f>
        <v>45.006016847172084</v>
      </c>
      <c r="E32" s="41"/>
      <c r="F32" s="82"/>
      <c r="G32" s="17" t="s">
        <v>82</v>
      </c>
      <c r="H32" s="40" t="s">
        <v>80</v>
      </c>
      <c r="I32" s="18">
        <v>83.1</v>
      </c>
      <c r="J32" s="98">
        <v>55</v>
      </c>
      <c r="K32" s="31" t="s">
        <v>67</v>
      </c>
      <c r="L32" s="19">
        <v>68</v>
      </c>
      <c r="M32" s="20">
        <f>SUM(L32*J32)</f>
        <v>3740</v>
      </c>
      <c r="N32" s="21"/>
      <c r="O32" s="104" t="s">
        <v>81</v>
      </c>
    </row>
    <row r="33" spans="1:20" s="16" customFormat="1" ht="27.75" customHeight="1">
      <c r="A33" s="115" t="s">
        <v>16</v>
      </c>
      <c r="B33" s="116"/>
      <c r="C33" s="116"/>
      <c r="D33" s="116"/>
      <c r="E33" s="116"/>
      <c r="F33" s="117"/>
      <c r="G33" s="99" t="s">
        <v>18</v>
      </c>
      <c r="H33" s="118" t="s">
        <v>50</v>
      </c>
      <c r="I33" s="119"/>
      <c r="J33" s="119"/>
      <c r="K33" s="119"/>
      <c r="L33" s="119"/>
      <c r="M33" s="119"/>
      <c r="N33" s="119"/>
      <c r="O33" s="120"/>
      <c r="P33" s="9"/>
      <c r="Q33" s="8"/>
      <c r="R33" s="10"/>
      <c r="S33" s="10"/>
      <c r="T33" s="10"/>
    </row>
    <row r="34" spans="1:15" s="16" customFormat="1" ht="42" customHeight="1">
      <c r="A34" s="11" t="s">
        <v>1</v>
      </c>
      <c r="B34" s="11" t="s">
        <v>2</v>
      </c>
      <c r="C34" s="11" t="s">
        <v>3</v>
      </c>
      <c r="D34" s="12" t="s">
        <v>4</v>
      </c>
      <c r="E34" s="11" t="s">
        <v>17</v>
      </c>
      <c r="F34" s="11" t="s">
        <v>5</v>
      </c>
      <c r="G34" s="13" t="s">
        <v>6</v>
      </c>
      <c r="H34" s="14" t="s">
        <v>7</v>
      </c>
      <c r="I34" s="14" t="s">
        <v>8</v>
      </c>
      <c r="J34" s="11" t="s">
        <v>10</v>
      </c>
      <c r="K34" s="14" t="s">
        <v>9</v>
      </c>
      <c r="L34" s="15" t="s">
        <v>11</v>
      </c>
      <c r="M34" s="11" t="s">
        <v>12</v>
      </c>
      <c r="N34" s="14" t="s">
        <v>13</v>
      </c>
      <c r="O34" s="25" t="s">
        <v>14</v>
      </c>
    </row>
    <row r="35" spans="1:28" s="16" customFormat="1" ht="42" customHeight="1">
      <c r="A35" s="26">
        <v>21</v>
      </c>
      <c r="B35" s="39"/>
      <c r="C35" s="30">
        <v>1</v>
      </c>
      <c r="D35" s="28">
        <f>SUM(M35/I35)</f>
        <v>57.11297071129707</v>
      </c>
      <c r="E35" s="41"/>
      <c r="F35" s="82" t="s">
        <v>190</v>
      </c>
      <c r="G35" s="17" t="s">
        <v>179</v>
      </c>
      <c r="H35" s="40" t="s">
        <v>94</v>
      </c>
      <c r="I35" s="20">
        <v>119.5</v>
      </c>
      <c r="J35" s="100">
        <v>75</v>
      </c>
      <c r="K35" s="31" t="s">
        <v>67</v>
      </c>
      <c r="L35" s="19">
        <v>91</v>
      </c>
      <c r="M35" s="20">
        <f>SUM(L35*J35)</f>
        <v>6825</v>
      </c>
      <c r="N35" s="24"/>
      <c r="O35" s="106" t="s">
        <v>180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s="16" customFormat="1" ht="42" customHeight="1">
      <c r="A36" s="26">
        <v>22</v>
      </c>
      <c r="B36" s="38"/>
      <c r="C36" s="30">
        <v>2</v>
      </c>
      <c r="D36" s="28">
        <f>SUM(M36/I36)</f>
        <v>48.16901408450704</v>
      </c>
      <c r="E36" s="41"/>
      <c r="F36" s="82" t="s">
        <v>188</v>
      </c>
      <c r="G36" s="17" t="s">
        <v>182</v>
      </c>
      <c r="H36" s="40" t="s">
        <v>183</v>
      </c>
      <c r="I36" s="20">
        <v>88.75</v>
      </c>
      <c r="J36" s="100">
        <v>75</v>
      </c>
      <c r="K36" s="31" t="s">
        <v>67</v>
      </c>
      <c r="L36" s="19">
        <v>57</v>
      </c>
      <c r="M36" s="20">
        <f>SUM(L36*J36)</f>
        <v>4275</v>
      </c>
      <c r="N36" s="21"/>
      <c r="O36" s="106" t="s">
        <v>81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42" customHeight="1">
      <c r="A37" s="26">
        <v>23</v>
      </c>
      <c r="B37" s="38"/>
      <c r="C37" s="30">
        <v>3</v>
      </c>
      <c r="D37" s="28">
        <f>SUM(M37/I37)</f>
        <v>30.346820809248555</v>
      </c>
      <c r="E37" s="41"/>
      <c r="F37" s="82"/>
      <c r="G37" s="37" t="s">
        <v>88</v>
      </c>
      <c r="H37" s="40" t="s">
        <v>89</v>
      </c>
      <c r="I37" s="20">
        <v>86.5</v>
      </c>
      <c r="J37" s="100">
        <v>75</v>
      </c>
      <c r="K37" s="31" t="s">
        <v>67</v>
      </c>
      <c r="L37" s="19">
        <v>35</v>
      </c>
      <c r="M37" s="20">
        <f>SUM(L37*J37)</f>
        <v>2625</v>
      </c>
      <c r="N37" s="21"/>
      <c r="O37" s="106" t="s">
        <v>90</v>
      </c>
      <c r="V37" s="16"/>
      <c r="W37" s="16"/>
      <c r="X37" s="16"/>
      <c r="Y37" s="16"/>
      <c r="Z37" s="16"/>
      <c r="AA37" s="16"/>
      <c r="AB37" s="16"/>
    </row>
    <row r="38" spans="1:28" ht="42" customHeight="1">
      <c r="A38" s="26">
        <v>24</v>
      </c>
      <c r="B38" s="27"/>
      <c r="C38" s="30">
        <v>4</v>
      </c>
      <c r="D38" s="28">
        <f>SUM(M38/I38)</f>
        <v>27.05570291777188</v>
      </c>
      <c r="E38" s="41"/>
      <c r="F38" s="82"/>
      <c r="G38" s="29" t="s">
        <v>91</v>
      </c>
      <c r="H38" s="40" t="s">
        <v>92</v>
      </c>
      <c r="I38" s="20">
        <v>94.25</v>
      </c>
      <c r="J38" s="100">
        <v>75</v>
      </c>
      <c r="K38" s="31" t="s">
        <v>67</v>
      </c>
      <c r="L38" s="19">
        <v>34</v>
      </c>
      <c r="M38" s="20">
        <f>SUM(L38*J38)</f>
        <v>2550</v>
      </c>
      <c r="N38" s="21"/>
      <c r="O38" s="105" t="s">
        <v>93</v>
      </c>
      <c r="V38" s="16"/>
      <c r="W38" s="16"/>
      <c r="X38" s="16"/>
      <c r="Y38" s="16"/>
      <c r="Z38" s="16"/>
      <c r="AA38" s="16"/>
      <c r="AB38" s="16"/>
    </row>
    <row r="39" spans="1:20" s="16" customFormat="1" ht="24.75" customHeight="1">
      <c r="A39" s="115" t="s">
        <v>16</v>
      </c>
      <c r="B39" s="116"/>
      <c r="C39" s="116"/>
      <c r="D39" s="116"/>
      <c r="E39" s="116"/>
      <c r="F39" s="117"/>
      <c r="G39" s="97" t="s">
        <v>19</v>
      </c>
      <c r="H39" s="118" t="s">
        <v>51</v>
      </c>
      <c r="I39" s="119"/>
      <c r="J39" s="119"/>
      <c r="K39" s="119"/>
      <c r="L39" s="119"/>
      <c r="M39" s="119"/>
      <c r="N39" s="119"/>
      <c r="O39" s="120"/>
      <c r="P39" s="9"/>
      <c r="Q39" s="8"/>
      <c r="R39" s="10"/>
      <c r="S39" s="10"/>
      <c r="T39" s="10"/>
    </row>
    <row r="40" spans="1:15" s="16" customFormat="1" ht="42" customHeight="1">
      <c r="A40" s="11" t="s">
        <v>1</v>
      </c>
      <c r="B40" s="11" t="s">
        <v>2</v>
      </c>
      <c r="C40" s="11" t="s">
        <v>3</v>
      </c>
      <c r="D40" s="12" t="s">
        <v>4</v>
      </c>
      <c r="E40" s="11" t="s">
        <v>17</v>
      </c>
      <c r="F40" s="11" t="s">
        <v>5</v>
      </c>
      <c r="G40" s="13" t="s">
        <v>6</v>
      </c>
      <c r="H40" s="14" t="s">
        <v>7</v>
      </c>
      <c r="I40" s="14" t="s">
        <v>8</v>
      </c>
      <c r="J40" s="11" t="s">
        <v>10</v>
      </c>
      <c r="K40" s="14" t="s">
        <v>9</v>
      </c>
      <c r="L40" s="15" t="s">
        <v>11</v>
      </c>
      <c r="M40" s="11" t="s">
        <v>12</v>
      </c>
      <c r="N40" s="14" t="s">
        <v>13</v>
      </c>
      <c r="O40" s="25" t="s">
        <v>14</v>
      </c>
    </row>
    <row r="41" spans="1:15" s="6" customFormat="1" ht="42" customHeight="1">
      <c r="A41" s="26">
        <v>25</v>
      </c>
      <c r="B41" s="27"/>
      <c r="C41" s="30">
        <v>1</v>
      </c>
      <c r="D41" s="28">
        <f>SUM(M41/I41)</f>
        <v>28.18371607515658</v>
      </c>
      <c r="E41" s="41"/>
      <c r="F41" s="82"/>
      <c r="G41" s="17" t="s">
        <v>193</v>
      </c>
      <c r="H41" s="40" t="s">
        <v>194</v>
      </c>
      <c r="I41" s="107">
        <v>95.8</v>
      </c>
      <c r="J41" s="101">
        <v>100</v>
      </c>
      <c r="K41" s="31" t="s">
        <v>113</v>
      </c>
      <c r="L41" s="19">
        <v>27</v>
      </c>
      <c r="M41" s="20">
        <f>SUM(L41*J41)</f>
        <v>2700</v>
      </c>
      <c r="N41" s="21"/>
      <c r="O41" s="46" t="s">
        <v>210</v>
      </c>
    </row>
    <row r="42" spans="1:15" s="6" customFormat="1" ht="42" customHeight="1">
      <c r="A42" s="26">
        <v>26</v>
      </c>
      <c r="B42" s="27"/>
      <c r="C42" s="30">
        <v>2</v>
      </c>
      <c r="D42" s="28">
        <f>SUM(M42/I42)</f>
        <v>27.272727272727273</v>
      </c>
      <c r="E42" s="41"/>
      <c r="F42" s="82"/>
      <c r="G42" s="17" t="s">
        <v>78</v>
      </c>
      <c r="H42" s="40" t="s">
        <v>79</v>
      </c>
      <c r="I42" s="20">
        <v>88</v>
      </c>
      <c r="J42" s="101">
        <v>100</v>
      </c>
      <c r="K42" s="31" t="s">
        <v>67</v>
      </c>
      <c r="L42" s="19">
        <v>24</v>
      </c>
      <c r="M42" s="20">
        <f>SUM(L42*J42)</f>
        <v>2400</v>
      </c>
      <c r="N42" s="21"/>
      <c r="O42" s="46" t="s">
        <v>181</v>
      </c>
    </row>
    <row r="43" spans="1:15" s="6" customFormat="1" ht="42" customHeight="1">
      <c r="A43" s="26">
        <v>27</v>
      </c>
      <c r="B43" s="27"/>
      <c r="C43" s="30">
        <v>3</v>
      </c>
      <c r="D43" s="28">
        <f>SUM(M43/I43)</f>
        <v>25.134649910233392</v>
      </c>
      <c r="E43" s="41"/>
      <c r="F43" s="82"/>
      <c r="G43" s="17" t="s">
        <v>65</v>
      </c>
      <c r="H43" s="40" t="s">
        <v>75</v>
      </c>
      <c r="I43" s="20">
        <v>111.4</v>
      </c>
      <c r="J43" s="101">
        <v>100</v>
      </c>
      <c r="K43" s="31" t="s">
        <v>76</v>
      </c>
      <c r="L43" s="19">
        <v>28</v>
      </c>
      <c r="M43" s="20">
        <f>SUM(L43*J43)</f>
        <v>2800</v>
      </c>
      <c r="N43" s="21"/>
      <c r="O43" s="46" t="s">
        <v>77</v>
      </c>
    </row>
    <row r="44" spans="1:15" s="6" customFormat="1" ht="42" customHeight="1">
      <c r="A44" s="26">
        <v>28</v>
      </c>
      <c r="B44" s="27"/>
      <c r="C44" s="30">
        <v>4</v>
      </c>
      <c r="D44" s="28">
        <f>SUM(M44/I44)</f>
        <v>12.91248206599713</v>
      </c>
      <c r="E44" s="41"/>
      <c r="F44" s="82"/>
      <c r="G44" s="17" t="s">
        <v>62</v>
      </c>
      <c r="H44" s="40" t="s">
        <v>63</v>
      </c>
      <c r="I44" s="18">
        <v>69.7</v>
      </c>
      <c r="J44" s="101">
        <v>100</v>
      </c>
      <c r="K44" s="23" t="s">
        <v>64</v>
      </c>
      <c r="L44" s="19">
        <v>9</v>
      </c>
      <c r="M44" s="20">
        <f>SUM(L44*J44)</f>
        <v>900</v>
      </c>
      <c r="N44" s="21"/>
      <c r="O44" s="47" t="s">
        <v>74</v>
      </c>
    </row>
    <row r="45" spans="1:14" s="49" customFormat="1" ht="27" customHeight="1">
      <c r="A45" s="127" t="s">
        <v>32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48"/>
      <c r="M45" s="48"/>
      <c r="N45" s="48"/>
    </row>
    <row r="46" spans="1:16" s="49" customFormat="1" ht="42" customHeight="1">
      <c r="A46" s="124" t="s">
        <v>34</v>
      </c>
      <c r="B46" s="126"/>
      <c r="C46" s="126"/>
      <c r="D46" s="125"/>
      <c r="E46" s="33" t="s">
        <v>211</v>
      </c>
      <c r="F46" s="121" t="s">
        <v>191</v>
      </c>
      <c r="G46" s="122"/>
      <c r="H46" s="123" t="s">
        <v>192</v>
      </c>
      <c r="I46" s="122"/>
      <c r="J46" s="124"/>
      <c r="K46" s="125"/>
      <c r="L46" s="51"/>
      <c r="N46" s="56"/>
      <c r="O46" s="51"/>
      <c r="P46" s="51"/>
    </row>
    <row r="47" spans="1:16" s="49" customFormat="1" ht="42" customHeight="1">
      <c r="A47" s="124" t="s">
        <v>35</v>
      </c>
      <c r="B47" s="126"/>
      <c r="C47" s="126"/>
      <c r="D47" s="125"/>
      <c r="E47" s="33" t="s">
        <v>33</v>
      </c>
      <c r="F47" s="121" t="s">
        <v>30</v>
      </c>
      <c r="G47" s="122"/>
      <c r="H47" s="123" t="s">
        <v>31</v>
      </c>
      <c r="I47" s="122"/>
      <c r="J47" s="124" t="s">
        <v>25</v>
      </c>
      <c r="K47" s="125"/>
      <c r="L47" s="51"/>
      <c r="N47" s="57"/>
      <c r="O47" s="51"/>
      <c r="P47" s="51"/>
    </row>
    <row r="48" spans="1:16" s="49" customFormat="1" ht="42" customHeight="1">
      <c r="A48" s="124" t="s">
        <v>24</v>
      </c>
      <c r="B48" s="126"/>
      <c r="C48" s="126"/>
      <c r="D48" s="125"/>
      <c r="E48" s="33" t="s">
        <v>33</v>
      </c>
      <c r="F48" s="121" t="s">
        <v>30</v>
      </c>
      <c r="G48" s="122"/>
      <c r="H48" s="123" t="s">
        <v>31</v>
      </c>
      <c r="I48" s="122"/>
      <c r="J48" s="124" t="s">
        <v>25</v>
      </c>
      <c r="K48" s="125"/>
      <c r="L48" s="51"/>
      <c r="N48" s="57"/>
      <c r="O48" s="51"/>
      <c r="P48" s="51"/>
    </row>
    <row r="49" spans="1:16" s="49" customFormat="1" ht="42" customHeight="1">
      <c r="A49" s="124" t="s">
        <v>24</v>
      </c>
      <c r="B49" s="126"/>
      <c r="C49" s="126"/>
      <c r="D49" s="125"/>
      <c r="E49" s="33" t="s">
        <v>188</v>
      </c>
      <c r="F49" s="121" t="s">
        <v>182</v>
      </c>
      <c r="G49" s="122"/>
      <c r="H49" s="123" t="s">
        <v>192</v>
      </c>
      <c r="I49" s="122"/>
      <c r="J49" s="124" t="s">
        <v>28</v>
      </c>
      <c r="K49" s="125"/>
      <c r="L49" s="51"/>
      <c r="N49" s="57"/>
      <c r="O49" s="51"/>
      <c r="P49" s="51"/>
    </row>
    <row r="50" spans="1:16" s="49" customFormat="1" ht="42" customHeight="1">
      <c r="A50" s="124" t="s">
        <v>26</v>
      </c>
      <c r="B50" s="126"/>
      <c r="C50" s="126"/>
      <c r="D50" s="125"/>
      <c r="E50" s="50" t="s">
        <v>37</v>
      </c>
      <c r="F50" s="121" t="s">
        <v>36</v>
      </c>
      <c r="G50" s="122"/>
      <c r="H50" s="123" t="s">
        <v>31</v>
      </c>
      <c r="I50" s="122"/>
      <c r="J50" s="124" t="s">
        <v>28</v>
      </c>
      <c r="K50" s="125"/>
      <c r="L50" s="51"/>
      <c r="N50" s="6"/>
      <c r="O50" s="51"/>
      <c r="P50" s="51"/>
    </row>
    <row r="51" spans="1:21" ht="42" customHeight="1">
      <c r="A51" s="124" t="s">
        <v>27</v>
      </c>
      <c r="B51" s="126"/>
      <c r="C51" s="126"/>
      <c r="D51" s="125"/>
      <c r="E51" s="50" t="s">
        <v>37</v>
      </c>
      <c r="F51" s="121" t="s">
        <v>36</v>
      </c>
      <c r="G51" s="122"/>
      <c r="H51" s="123" t="s">
        <v>31</v>
      </c>
      <c r="I51" s="122"/>
      <c r="J51" s="124" t="s">
        <v>28</v>
      </c>
      <c r="K51" s="125"/>
      <c r="L51" s="51"/>
      <c r="M51" s="49"/>
      <c r="N51" s="57"/>
      <c r="O51" s="51"/>
      <c r="P51" s="51"/>
      <c r="Q51" s="49"/>
      <c r="R51" s="49"/>
      <c r="S51" s="49"/>
      <c r="T51" s="49"/>
      <c r="U51" s="52"/>
    </row>
    <row r="52" spans="1:24" s="55" customFormat="1" ht="42" customHeight="1">
      <c r="A52" s="124" t="s">
        <v>29</v>
      </c>
      <c r="B52" s="126"/>
      <c r="C52" s="126"/>
      <c r="D52" s="125"/>
      <c r="E52" s="50" t="s">
        <v>132</v>
      </c>
      <c r="F52" s="121" t="s">
        <v>36</v>
      </c>
      <c r="G52" s="122"/>
      <c r="H52" s="123" t="s">
        <v>31</v>
      </c>
      <c r="I52" s="122"/>
      <c r="J52" s="124" t="s">
        <v>28</v>
      </c>
      <c r="K52" s="125"/>
      <c r="L52" s="51"/>
      <c r="M52" s="49"/>
      <c r="N52" s="57"/>
      <c r="O52" s="51"/>
      <c r="P52" s="51"/>
      <c r="Q52" s="49"/>
      <c r="R52" s="49"/>
      <c r="S52" s="49"/>
      <c r="T52" s="49"/>
      <c r="U52" s="53"/>
      <c r="V52" s="54"/>
      <c r="W52" s="8"/>
      <c r="X52" s="8"/>
    </row>
  </sheetData>
  <sheetProtection selectLockedCells="1" selectUnlockedCells="1"/>
  <mergeCells count="45">
    <mergeCell ref="A50:D50"/>
    <mergeCell ref="H51:I51"/>
    <mergeCell ref="J51:K51"/>
    <mergeCell ref="A52:D52"/>
    <mergeCell ref="A51:D51"/>
    <mergeCell ref="F51:G51"/>
    <mergeCell ref="F50:G50"/>
    <mergeCell ref="H50:I50"/>
    <mergeCell ref="J50:K50"/>
    <mergeCell ref="F52:G52"/>
    <mergeCell ref="H52:I52"/>
    <mergeCell ref="J52:K52"/>
    <mergeCell ref="A48:D48"/>
    <mergeCell ref="F48:G48"/>
    <mergeCell ref="H48:I48"/>
    <mergeCell ref="J48:K48"/>
    <mergeCell ref="A49:D49"/>
    <mergeCell ref="F49:G49"/>
    <mergeCell ref="H49:I49"/>
    <mergeCell ref="J49:K49"/>
    <mergeCell ref="A20:F20"/>
    <mergeCell ref="H20:O20"/>
    <mergeCell ref="A47:D47"/>
    <mergeCell ref="F47:G47"/>
    <mergeCell ref="H47:I47"/>
    <mergeCell ref="J47:K47"/>
    <mergeCell ref="H33:O33"/>
    <mergeCell ref="A45:K45"/>
    <mergeCell ref="A46:D46"/>
    <mergeCell ref="F46:G46"/>
    <mergeCell ref="H46:I46"/>
    <mergeCell ref="J46:K46"/>
    <mergeCell ref="A39:F39"/>
    <mergeCell ref="H39:O39"/>
    <mergeCell ref="A29:F29"/>
    <mergeCell ref="H29:O29"/>
    <mergeCell ref="A33:F33"/>
    <mergeCell ref="A1:O1"/>
    <mergeCell ref="A2:O2"/>
    <mergeCell ref="A3:O3"/>
    <mergeCell ref="A4:O4"/>
    <mergeCell ref="A10:F10"/>
    <mergeCell ref="H10:O10"/>
    <mergeCell ref="A5:F5"/>
    <mergeCell ref="H5:O5"/>
  </mergeCells>
  <printOptions/>
  <pageMargins left="0.31527777777777777" right="0.31527777777777777" top="0.3541666666666667" bottom="0.354166666666666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43"/>
  <sheetViews>
    <sheetView tabSelected="1" zoomScale="70" zoomScaleNormal="70" zoomScalePageLayoutView="0" workbookViewId="0" topLeftCell="A1">
      <selection activeCell="E38" sqref="E38"/>
    </sheetView>
  </sheetViews>
  <sheetFormatPr defaultColWidth="9.140625" defaultRowHeight="15"/>
  <cols>
    <col min="1" max="1" width="6.7109375" style="2" customWidth="1"/>
    <col min="2" max="2" width="7.7109375" style="2" customWidth="1"/>
    <col min="3" max="3" width="8.8515625" style="2" customWidth="1"/>
    <col min="4" max="4" width="10.8515625" style="2" customWidth="1"/>
    <col min="5" max="5" width="39.8515625" style="2" customWidth="1"/>
    <col min="6" max="6" width="20.140625" style="2" customWidth="1"/>
    <col min="7" max="7" width="10.00390625" style="3" customWidth="1"/>
    <col min="8" max="8" width="11.421875" style="2" customWidth="1"/>
    <col min="9" max="9" width="48.421875" style="2" customWidth="1"/>
    <col min="10" max="10" width="10.28125" style="5" customWidth="1"/>
    <col min="11" max="11" width="8.8515625" style="0" customWidth="1"/>
    <col min="12" max="12" width="12.57421875" style="0" customWidth="1"/>
    <col min="13" max="13" width="9.421875" style="0" customWidth="1"/>
    <col min="14" max="14" width="8.8515625" style="0" customWidth="1"/>
    <col min="15" max="15" width="12.57421875" style="0" customWidth="1"/>
    <col min="16" max="16" width="9.28125" style="0" customWidth="1"/>
    <col min="17" max="17" width="8.7109375" style="0" customWidth="1"/>
    <col min="18" max="18" width="12.7109375" style="0" customWidth="1"/>
    <col min="19" max="19" width="16.7109375" style="0" customWidth="1"/>
    <col min="20" max="20" width="37.00390625" style="0" customWidth="1"/>
    <col min="21" max="21" width="24.421875" style="81" customWidth="1"/>
    <col min="22" max="22" width="12.421875" style="0" customWidth="1"/>
  </cols>
  <sheetData>
    <row r="1" spans="1:21" s="6" customFormat="1" ht="26.2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s="6" customFormat="1" ht="26.25" customHeight="1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1" s="6" customFormat="1" ht="109.5" customHeight="1">
      <c r="A3" s="129" t="s">
        <v>70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1" s="6" customFormat="1" ht="27" customHeight="1">
      <c r="A4" s="110" t="s">
        <v>71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s="59" customFormat="1" ht="27" customHeight="1">
      <c r="A5" s="131" t="s">
        <v>38</v>
      </c>
      <c r="B5" s="131"/>
      <c r="C5" s="131"/>
      <c r="D5" s="131"/>
      <c r="E5" s="131"/>
      <c r="F5" s="141" t="s">
        <v>52</v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</row>
    <row r="6" spans="1:21" s="58" customFormat="1" ht="21.75" customHeight="1">
      <c r="A6" s="135" t="s">
        <v>1</v>
      </c>
      <c r="B6" s="135" t="s">
        <v>3</v>
      </c>
      <c r="C6" s="135" t="s">
        <v>39</v>
      </c>
      <c r="D6" s="133" t="s">
        <v>40</v>
      </c>
      <c r="E6" s="134" t="s">
        <v>6</v>
      </c>
      <c r="F6" s="134" t="s">
        <v>7</v>
      </c>
      <c r="G6" s="134" t="s">
        <v>8</v>
      </c>
      <c r="H6" s="134" t="s">
        <v>5</v>
      </c>
      <c r="I6" s="134" t="s">
        <v>41</v>
      </c>
      <c r="J6" s="137" t="s">
        <v>21</v>
      </c>
      <c r="K6" s="137"/>
      <c r="L6" s="137"/>
      <c r="M6" s="138" t="s">
        <v>22</v>
      </c>
      <c r="N6" s="138"/>
      <c r="O6" s="138"/>
      <c r="P6" s="139" t="s">
        <v>23</v>
      </c>
      <c r="Q6" s="139"/>
      <c r="R6" s="139"/>
      <c r="S6" s="142" t="s">
        <v>42</v>
      </c>
      <c r="T6" s="134" t="s">
        <v>13</v>
      </c>
      <c r="U6" s="134" t="s">
        <v>44</v>
      </c>
    </row>
    <row r="7" spans="1:21" s="58" customFormat="1" ht="25.5" customHeight="1">
      <c r="A7" s="135"/>
      <c r="B7" s="135"/>
      <c r="C7" s="135"/>
      <c r="D7" s="133"/>
      <c r="E7" s="134"/>
      <c r="F7" s="134"/>
      <c r="G7" s="134"/>
      <c r="H7" s="134"/>
      <c r="I7" s="134"/>
      <c r="J7" s="60" t="s">
        <v>10</v>
      </c>
      <c r="K7" s="61" t="s">
        <v>43</v>
      </c>
      <c r="L7" s="61" t="s">
        <v>12</v>
      </c>
      <c r="M7" s="62" t="s">
        <v>10</v>
      </c>
      <c r="N7" s="63" t="s">
        <v>43</v>
      </c>
      <c r="O7" s="62" t="s">
        <v>12</v>
      </c>
      <c r="P7" s="64" t="s">
        <v>10</v>
      </c>
      <c r="Q7" s="65" t="s">
        <v>43</v>
      </c>
      <c r="R7" s="64" t="s">
        <v>12</v>
      </c>
      <c r="S7" s="142"/>
      <c r="T7" s="134"/>
      <c r="U7" s="134"/>
    </row>
    <row r="8" spans="1:23" s="59" customFormat="1" ht="48.75" customHeight="1">
      <c r="A8" s="66">
        <v>1</v>
      </c>
      <c r="B8" s="67">
        <v>1</v>
      </c>
      <c r="C8" s="68"/>
      <c r="D8" s="103">
        <f>SUM(S8/G8)</f>
        <v>2.74949083503055</v>
      </c>
      <c r="E8" s="69" t="s">
        <v>106</v>
      </c>
      <c r="F8" s="84" t="s">
        <v>107</v>
      </c>
      <c r="G8" s="79">
        <v>49.1</v>
      </c>
      <c r="H8" s="83"/>
      <c r="I8" s="31" t="s">
        <v>67</v>
      </c>
      <c r="J8" s="70">
        <v>45</v>
      </c>
      <c r="K8" s="71">
        <v>1</v>
      </c>
      <c r="L8" s="94">
        <f>SUM(J8*K8)</f>
        <v>45</v>
      </c>
      <c r="M8" s="73">
        <v>45</v>
      </c>
      <c r="N8" s="74">
        <v>1</v>
      </c>
      <c r="O8" s="78">
        <f>SUM(M8*N8)</f>
        <v>45</v>
      </c>
      <c r="P8" s="75">
        <v>45</v>
      </c>
      <c r="Q8" s="76">
        <v>1</v>
      </c>
      <c r="R8" s="77">
        <f>SUM(P8*Q8)</f>
        <v>45</v>
      </c>
      <c r="S8" s="102">
        <f>SUM(L8+O8+R8)</f>
        <v>135</v>
      </c>
      <c r="T8" s="45"/>
      <c r="U8" s="22" t="s">
        <v>108</v>
      </c>
      <c r="W8" s="35"/>
    </row>
    <row r="9" spans="1:23" s="59" customFormat="1" ht="44.25" customHeight="1">
      <c r="A9" s="66">
        <v>2</v>
      </c>
      <c r="B9" s="67">
        <v>2</v>
      </c>
      <c r="C9" s="68"/>
      <c r="D9" s="103">
        <f>SUM(S9/G9)</f>
        <v>2.5765496639283048</v>
      </c>
      <c r="E9" s="69" t="s">
        <v>109</v>
      </c>
      <c r="F9" s="84" t="s">
        <v>110</v>
      </c>
      <c r="G9" s="79">
        <v>66.95</v>
      </c>
      <c r="H9" s="83"/>
      <c r="I9" s="31" t="s">
        <v>67</v>
      </c>
      <c r="J9" s="70">
        <v>57.5</v>
      </c>
      <c r="K9" s="71">
        <v>1</v>
      </c>
      <c r="L9" s="72">
        <f>SUM(J9*K9)</f>
        <v>57.5</v>
      </c>
      <c r="M9" s="73">
        <v>57.5</v>
      </c>
      <c r="N9" s="74">
        <v>1</v>
      </c>
      <c r="O9" s="78">
        <f>SUM(M9*N9)</f>
        <v>57.5</v>
      </c>
      <c r="P9" s="75">
        <v>57.5</v>
      </c>
      <c r="Q9" s="76">
        <v>1</v>
      </c>
      <c r="R9" s="77">
        <f>SUM(P9*Q9)</f>
        <v>57.5</v>
      </c>
      <c r="S9" s="102">
        <f>SUM(L9+O9+R9)</f>
        <v>172.5</v>
      </c>
      <c r="T9" s="14"/>
      <c r="U9" s="22" t="s">
        <v>111</v>
      </c>
      <c r="W9" s="35"/>
    </row>
    <row r="10" spans="1:23" s="59" customFormat="1" ht="48.75" customHeight="1">
      <c r="A10" s="66">
        <v>3</v>
      </c>
      <c r="B10" s="67">
        <v>3</v>
      </c>
      <c r="C10" s="68"/>
      <c r="D10" s="103">
        <f>SUM(S10/G10)</f>
        <v>2.37449118046133</v>
      </c>
      <c r="E10" s="69" t="s">
        <v>163</v>
      </c>
      <c r="F10" s="84" t="s">
        <v>164</v>
      </c>
      <c r="G10" s="79">
        <v>73.7</v>
      </c>
      <c r="H10" s="83"/>
      <c r="I10" s="31" t="s">
        <v>67</v>
      </c>
      <c r="J10" s="70">
        <v>55</v>
      </c>
      <c r="K10" s="71">
        <v>1</v>
      </c>
      <c r="L10" s="94">
        <f>SUM(J10*K10)</f>
        <v>55</v>
      </c>
      <c r="M10" s="73">
        <v>60</v>
      </c>
      <c r="N10" s="74">
        <v>1</v>
      </c>
      <c r="O10" s="78">
        <f>SUM(M10*N10)</f>
        <v>60</v>
      </c>
      <c r="P10" s="75">
        <v>60</v>
      </c>
      <c r="Q10" s="76">
        <v>1</v>
      </c>
      <c r="R10" s="77">
        <f>SUM(P10*Q10)</f>
        <v>60</v>
      </c>
      <c r="S10" s="102">
        <f>SUM(L10+O10+R10)</f>
        <v>175</v>
      </c>
      <c r="T10" s="45"/>
      <c r="U10" s="22" t="s">
        <v>165</v>
      </c>
      <c r="W10" s="35"/>
    </row>
    <row r="11" spans="1:23" s="59" customFormat="1" ht="44.25" customHeight="1">
      <c r="A11" s="66">
        <v>4</v>
      </c>
      <c r="B11" s="67">
        <v>4</v>
      </c>
      <c r="C11" s="68"/>
      <c r="D11" s="103">
        <f>SUM(S11/G11)</f>
        <v>1.4893617021276595</v>
      </c>
      <c r="E11" s="69" t="s">
        <v>96</v>
      </c>
      <c r="F11" s="84" t="s">
        <v>97</v>
      </c>
      <c r="G11" s="79">
        <v>70.5</v>
      </c>
      <c r="H11" s="83"/>
      <c r="I11" s="31" t="s">
        <v>67</v>
      </c>
      <c r="J11" s="70">
        <v>52.5</v>
      </c>
      <c r="K11" s="71">
        <v>1</v>
      </c>
      <c r="L11" s="72">
        <f>SUM(J11*K11)</f>
        <v>52.5</v>
      </c>
      <c r="M11" s="73">
        <v>52.5</v>
      </c>
      <c r="N11" s="74">
        <v>1</v>
      </c>
      <c r="O11" s="78">
        <f>SUM(M11*N11)</f>
        <v>52.5</v>
      </c>
      <c r="P11" s="80">
        <v>52.5</v>
      </c>
      <c r="Q11" s="109">
        <v>0</v>
      </c>
      <c r="R11" s="102">
        <f>SUM(P11*Q11)</f>
        <v>0</v>
      </c>
      <c r="S11" s="102">
        <f>SUM(L11+O11+R11)</f>
        <v>105</v>
      </c>
      <c r="T11" s="14"/>
      <c r="U11" s="22" t="s">
        <v>98</v>
      </c>
      <c r="W11" s="35"/>
    </row>
    <row r="12" spans="1:21" s="59" customFormat="1" ht="27" customHeight="1">
      <c r="A12" s="131" t="s">
        <v>38</v>
      </c>
      <c r="B12" s="131"/>
      <c r="C12" s="131"/>
      <c r="D12" s="131"/>
      <c r="E12" s="131"/>
      <c r="F12" s="132" t="s">
        <v>53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1" s="58" customFormat="1" ht="21.75" customHeight="1">
      <c r="A13" s="135" t="s">
        <v>1</v>
      </c>
      <c r="B13" s="135" t="s">
        <v>3</v>
      </c>
      <c r="C13" s="135" t="s">
        <v>39</v>
      </c>
      <c r="D13" s="133" t="s">
        <v>40</v>
      </c>
      <c r="E13" s="134" t="s">
        <v>6</v>
      </c>
      <c r="F13" s="134" t="s">
        <v>7</v>
      </c>
      <c r="G13" s="134" t="s">
        <v>8</v>
      </c>
      <c r="H13" s="134" t="s">
        <v>5</v>
      </c>
      <c r="I13" s="134" t="s">
        <v>41</v>
      </c>
      <c r="J13" s="137" t="s">
        <v>21</v>
      </c>
      <c r="K13" s="137"/>
      <c r="L13" s="137"/>
      <c r="M13" s="138" t="s">
        <v>22</v>
      </c>
      <c r="N13" s="138"/>
      <c r="O13" s="138"/>
      <c r="P13" s="139" t="s">
        <v>23</v>
      </c>
      <c r="Q13" s="139"/>
      <c r="R13" s="139"/>
      <c r="S13" s="142" t="s">
        <v>42</v>
      </c>
      <c r="T13" s="134" t="s">
        <v>13</v>
      </c>
      <c r="U13" s="134" t="s">
        <v>44</v>
      </c>
    </row>
    <row r="14" spans="1:21" s="58" customFormat="1" ht="25.5" customHeight="1">
      <c r="A14" s="135"/>
      <c r="B14" s="135"/>
      <c r="C14" s="135"/>
      <c r="D14" s="133"/>
      <c r="E14" s="134"/>
      <c r="F14" s="134"/>
      <c r="G14" s="134"/>
      <c r="H14" s="134"/>
      <c r="I14" s="134"/>
      <c r="J14" s="60" t="s">
        <v>10</v>
      </c>
      <c r="K14" s="61" t="s">
        <v>43</v>
      </c>
      <c r="L14" s="61" t="s">
        <v>12</v>
      </c>
      <c r="M14" s="62" t="s">
        <v>10</v>
      </c>
      <c r="N14" s="63" t="s">
        <v>43</v>
      </c>
      <c r="O14" s="62" t="s">
        <v>12</v>
      </c>
      <c r="P14" s="64" t="s">
        <v>10</v>
      </c>
      <c r="Q14" s="65" t="s">
        <v>43</v>
      </c>
      <c r="R14" s="64" t="s">
        <v>12</v>
      </c>
      <c r="S14" s="142"/>
      <c r="T14" s="134"/>
      <c r="U14" s="134"/>
    </row>
    <row r="15" spans="1:23" s="59" customFormat="1" ht="44.25" customHeight="1">
      <c r="A15" s="66">
        <v>5</v>
      </c>
      <c r="B15" s="67">
        <v>1</v>
      </c>
      <c r="C15" s="68"/>
      <c r="D15" s="103">
        <f>SUM(S15/G15)</f>
        <v>5.243209096651927</v>
      </c>
      <c r="E15" s="69" t="s">
        <v>175</v>
      </c>
      <c r="F15" s="84" t="s">
        <v>176</v>
      </c>
      <c r="G15" s="79">
        <v>79.15</v>
      </c>
      <c r="H15" s="83" t="s">
        <v>204</v>
      </c>
      <c r="I15" s="108" t="s">
        <v>67</v>
      </c>
      <c r="J15" s="70">
        <v>140</v>
      </c>
      <c r="K15" s="71">
        <v>1</v>
      </c>
      <c r="L15" s="72">
        <f>SUM(J15*K15)</f>
        <v>140</v>
      </c>
      <c r="M15" s="73">
        <v>140</v>
      </c>
      <c r="N15" s="74">
        <v>1</v>
      </c>
      <c r="O15" s="78">
        <f>SUM(M15*N15)</f>
        <v>140</v>
      </c>
      <c r="P15" s="75">
        <v>135</v>
      </c>
      <c r="Q15" s="76">
        <v>1</v>
      </c>
      <c r="R15" s="77">
        <f>SUM(P15*Q15)</f>
        <v>135</v>
      </c>
      <c r="S15" s="102">
        <f>SUM(L15+O15+R15)</f>
        <v>415</v>
      </c>
      <c r="T15" s="14"/>
      <c r="U15" s="22" t="s">
        <v>177</v>
      </c>
      <c r="W15" s="35"/>
    </row>
    <row r="16" spans="1:23" s="59" customFormat="1" ht="44.25" customHeight="1">
      <c r="A16" s="66">
        <v>6</v>
      </c>
      <c r="B16" s="67">
        <v>2</v>
      </c>
      <c r="C16" s="68"/>
      <c r="D16" s="103">
        <f>SUM(S16/G16)</f>
        <v>5.157962604771115</v>
      </c>
      <c r="E16" s="69" t="s">
        <v>166</v>
      </c>
      <c r="F16" s="84" t="s">
        <v>207</v>
      </c>
      <c r="G16" s="79">
        <v>77.55</v>
      </c>
      <c r="H16" s="83"/>
      <c r="I16" s="23" t="s">
        <v>167</v>
      </c>
      <c r="J16" s="70">
        <v>132.5</v>
      </c>
      <c r="K16" s="71">
        <v>1</v>
      </c>
      <c r="L16" s="94">
        <f>SUM(J16*K16)</f>
        <v>132.5</v>
      </c>
      <c r="M16" s="73">
        <v>132.5</v>
      </c>
      <c r="N16" s="74">
        <v>1</v>
      </c>
      <c r="O16" s="78">
        <f>SUM(M16*N16)</f>
        <v>132.5</v>
      </c>
      <c r="P16" s="75">
        <v>135</v>
      </c>
      <c r="Q16" s="76">
        <v>1</v>
      </c>
      <c r="R16" s="77">
        <f>SUM(P16*Q16)</f>
        <v>135</v>
      </c>
      <c r="S16" s="102">
        <f>SUM(L16+O16+R16)</f>
        <v>400</v>
      </c>
      <c r="T16" s="45"/>
      <c r="U16" s="22" t="s">
        <v>168</v>
      </c>
      <c r="W16" s="35"/>
    </row>
    <row r="17" spans="1:23" s="59" customFormat="1" ht="44.25" customHeight="1">
      <c r="A17" s="66">
        <v>7</v>
      </c>
      <c r="B17" s="67">
        <v>3</v>
      </c>
      <c r="C17" s="68"/>
      <c r="D17" s="103">
        <f>SUM(S17/G17)</f>
        <v>5.1099611901681765</v>
      </c>
      <c r="E17" s="69" t="s">
        <v>169</v>
      </c>
      <c r="F17" s="84" t="s">
        <v>170</v>
      </c>
      <c r="G17" s="79">
        <v>77.3</v>
      </c>
      <c r="H17" s="83"/>
      <c r="I17" s="31" t="s">
        <v>67</v>
      </c>
      <c r="J17" s="70">
        <v>130</v>
      </c>
      <c r="K17" s="71">
        <v>1</v>
      </c>
      <c r="L17" s="72">
        <f>SUM(J17*K17)</f>
        <v>130</v>
      </c>
      <c r="M17" s="73">
        <v>132.5</v>
      </c>
      <c r="N17" s="74">
        <v>1</v>
      </c>
      <c r="O17" s="78">
        <f>SUM(M17*N17)</f>
        <v>132.5</v>
      </c>
      <c r="P17" s="75">
        <v>132.5</v>
      </c>
      <c r="Q17" s="76">
        <v>1</v>
      </c>
      <c r="R17" s="77">
        <f>SUM(P17*Q17)</f>
        <v>132.5</v>
      </c>
      <c r="S17" s="102">
        <f>SUM(L17+O17+R17)</f>
        <v>395</v>
      </c>
      <c r="T17" s="14"/>
      <c r="U17" s="22" t="s">
        <v>171</v>
      </c>
      <c r="W17" s="35"/>
    </row>
    <row r="18" spans="1:23" s="59" customFormat="1" ht="44.25" customHeight="1">
      <c r="A18" s="66">
        <v>8</v>
      </c>
      <c r="B18" s="67">
        <v>4</v>
      </c>
      <c r="C18" s="68"/>
      <c r="D18" s="103">
        <f>SUM(S18/G18)</f>
        <v>4.664996869129618</v>
      </c>
      <c r="E18" s="69" t="s">
        <v>172</v>
      </c>
      <c r="F18" s="84" t="s">
        <v>173</v>
      </c>
      <c r="G18" s="79">
        <v>79.85</v>
      </c>
      <c r="H18" s="83" t="s">
        <v>203</v>
      </c>
      <c r="I18" s="31" t="s">
        <v>67</v>
      </c>
      <c r="J18" s="93">
        <v>120</v>
      </c>
      <c r="K18" s="95">
        <v>1</v>
      </c>
      <c r="L18" s="96">
        <f>SUM(J18*K18)</f>
        <v>120</v>
      </c>
      <c r="M18" s="90">
        <v>125</v>
      </c>
      <c r="N18" s="91">
        <v>1</v>
      </c>
      <c r="O18" s="92">
        <f>SUM(M18*N18)</f>
        <v>125</v>
      </c>
      <c r="P18" s="87">
        <v>127.5</v>
      </c>
      <c r="Q18" s="88">
        <v>1</v>
      </c>
      <c r="R18" s="89">
        <f>SUM(P18*Q18)</f>
        <v>127.5</v>
      </c>
      <c r="S18" s="102">
        <f>SUM(L18+O18+R18)</f>
        <v>372.5</v>
      </c>
      <c r="T18" s="14"/>
      <c r="U18" s="22" t="s">
        <v>174</v>
      </c>
      <c r="W18" s="35"/>
    </row>
    <row r="19" spans="1:21" s="59" customFormat="1" ht="27" customHeight="1">
      <c r="A19" s="131" t="s">
        <v>38</v>
      </c>
      <c r="B19" s="131"/>
      <c r="C19" s="131"/>
      <c r="D19" s="131"/>
      <c r="E19" s="131"/>
      <c r="F19" s="132" t="s">
        <v>45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</row>
    <row r="20" spans="1:21" s="58" customFormat="1" ht="21.75" customHeight="1">
      <c r="A20" s="135" t="s">
        <v>1</v>
      </c>
      <c r="B20" s="135" t="s">
        <v>3</v>
      </c>
      <c r="C20" s="135" t="s">
        <v>39</v>
      </c>
      <c r="D20" s="136" t="s">
        <v>40</v>
      </c>
      <c r="E20" s="134" t="s">
        <v>6</v>
      </c>
      <c r="F20" s="134" t="s">
        <v>7</v>
      </c>
      <c r="G20" s="134" t="s">
        <v>8</v>
      </c>
      <c r="H20" s="134" t="s">
        <v>5</v>
      </c>
      <c r="I20" s="134" t="s">
        <v>41</v>
      </c>
      <c r="J20" s="137" t="s">
        <v>21</v>
      </c>
      <c r="K20" s="137"/>
      <c r="L20" s="137"/>
      <c r="M20" s="138" t="s">
        <v>22</v>
      </c>
      <c r="N20" s="138"/>
      <c r="O20" s="138"/>
      <c r="P20" s="139" t="s">
        <v>23</v>
      </c>
      <c r="Q20" s="139"/>
      <c r="R20" s="139"/>
      <c r="S20" s="140" t="s">
        <v>42</v>
      </c>
      <c r="T20" s="134" t="s">
        <v>13</v>
      </c>
      <c r="U20" s="134" t="s">
        <v>44</v>
      </c>
    </row>
    <row r="21" spans="1:21" s="58" customFormat="1" ht="25.5" customHeight="1">
      <c r="A21" s="135"/>
      <c r="B21" s="135"/>
      <c r="C21" s="135"/>
      <c r="D21" s="136"/>
      <c r="E21" s="134"/>
      <c r="F21" s="134"/>
      <c r="G21" s="134"/>
      <c r="H21" s="134"/>
      <c r="I21" s="134"/>
      <c r="J21" s="60" t="s">
        <v>10</v>
      </c>
      <c r="K21" s="61" t="s">
        <v>43</v>
      </c>
      <c r="L21" s="61" t="s">
        <v>12</v>
      </c>
      <c r="M21" s="62" t="s">
        <v>10</v>
      </c>
      <c r="N21" s="63" t="s">
        <v>43</v>
      </c>
      <c r="O21" s="62" t="s">
        <v>12</v>
      </c>
      <c r="P21" s="64" t="s">
        <v>10</v>
      </c>
      <c r="Q21" s="65" t="s">
        <v>43</v>
      </c>
      <c r="R21" s="64" t="s">
        <v>12</v>
      </c>
      <c r="S21" s="140"/>
      <c r="T21" s="134"/>
      <c r="U21" s="134"/>
    </row>
    <row r="22" spans="1:23" s="59" customFormat="1" ht="44.25" customHeight="1">
      <c r="A22" s="66">
        <v>9</v>
      </c>
      <c r="B22" s="67">
        <v>1</v>
      </c>
      <c r="C22" s="68"/>
      <c r="D22" s="80">
        <f>SUM(S22/G22)</f>
        <v>6.257046223224352</v>
      </c>
      <c r="E22" s="69" t="s">
        <v>144</v>
      </c>
      <c r="F22" s="84" t="s">
        <v>145</v>
      </c>
      <c r="G22" s="79">
        <v>88.7</v>
      </c>
      <c r="H22" s="83" t="s">
        <v>201</v>
      </c>
      <c r="I22" s="22" t="s">
        <v>146</v>
      </c>
      <c r="J22" s="70">
        <v>185</v>
      </c>
      <c r="K22" s="71">
        <v>1</v>
      </c>
      <c r="L22" s="72">
        <f>SUM(J22*K22)</f>
        <v>185</v>
      </c>
      <c r="M22" s="73">
        <v>185</v>
      </c>
      <c r="N22" s="74">
        <v>1</v>
      </c>
      <c r="O22" s="78">
        <f>SUM(M22*N22)</f>
        <v>185</v>
      </c>
      <c r="P22" s="75">
        <v>185</v>
      </c>
      <c r="Q22" s="76">
        <v>1</v>
      </c>
      <c r="R22" s="77">
        <f>SUM(P22*Q22)</f>
        <v>185</v>
      </c>
      <c r="S22" s="85">
        <f>SUM(L22+O22+R22)</f>
        <v>555</v>
      </c>
      <c r="T22" s="14"/>
      <c r="U22" s="22" t="s">
        <v>147</v>
      </c>
      <c r="W22" s="35"/>
    </row>
    <row r="23" spans="1:23" s="59" customFormat="1" ht="44.25" customHeight="1">
      <c r="A23" s="66">
        <v>10</v>
      </c>
      <c r="B23" s="67">
        <v>2</v>
      </c>
      <c r="C23" s="68"/>
      <c r="D23" s="80">
        <f>SUM(S23/G23)</f>
        <v>4.690117252931324</v>
      </c>
      <c r="E23" s="69" t="s">
        <v>140</v>
      </c>
      <c r="F23" s="84" t="s">
        <v>141</v>
      </c>
      <c r="G23" s="79">
        <v>89.55</v>
      </c>
      <c r="H23" s="83"/>
      <c r="I23" s="22" t="s">
        <v>138</v>
      </c>
      <c r="J23" s="70">
        <v>140</v>
      </c>
      <c r="K23" s="71">
        <v>1</v>
      </c>
      <c r="L23" s="72">
        <f>SUM(J23*K23)</f>
        <v>140</v>
      </c>
      <c r="M23" s="73">
        <v>140</v>
      </c>
      <c r="N23" s="74">
        <v>1</v>
      </c>
      <c r="O23" s="78">
        <f>SUM(M23*N23)</f>
        <v>140</v>
      </c>
      <c r="P23" s="75">
        <v>140</v>
      </c>
      <c r="Q23" s="76">
        <v>1</v>
      </c>
      <c r="R23" s="77">
        <f>SUM(P23*Q23)</f>
        <v>140</v>
      </c>
      <c r="S23" s="85">
        <f>SUM(L23+O23+R23)</f>
        <v>420</v>
      </c>
      <c r="T23" s="45"/>
      <c r="U23" s="22" t="s">
        <v>143</v>
      </c>
      <c r="W23" s="35"/>
    </row>
    <row r="24" spans="1:23" s="59" customFormat="1" ht="44.25" customHeight="1">
      <c r="A24" s="66">
        <v>11</v>
      </c>
      <c r="B24" s="67">
        <v>3</v>
      </c>
      <c r="C24" s="68"/>
      <c r="D24" s="80">
        <f>SUM(S24/G24)</f>
        <v>4.647887323943662</v>
      </c>
      <c r="E24" s="69" t="s">
        <v>136</v>
      </c>
      <c r="F24" s="84" t="s">
        <v>137</v>
      </c>
      <c r="G24" s="79">
        <v>88.75</v>
      </c>
      <c r="H24" s="83" t="s">
        <v>205</v>
      </c>
      <c r="I24" s="22" t="s">
        <v>142</v>
      </c>
      <c r="J24" s="70">
        <v>130</v>
      </c>
      <c r="K24" s="71">
        <v>1</v>
      </c>
      <c r="L24" s="72">
        <f>SUM(J24*K24)</f>
        <v>130</v>
      </c>
      <c r="M24" s="73">
        <v>140</v>
      </c>
      <c r="N24" s="74">
        <v>1</v>
      </c>
      <c r="O24" s="78">
        <f>SUM(M24*N24)</f>
        <v>140</v>
      </c>
      <c r="P24" s="75">
        <v>142.5</v>
      </c>
      <c r="Q24" s="76">
        <v>1</v>
      </c>
      <c r="R24" s="77">
        <f>SUM(P24*Q24)</f>
        <v>142.5</v>
      </c>
      <c r="S24" s="85">
        <f>SUM(L24+O24+R24)</f>
        <v>412.5</v>
      </c>
      <c r="T24" s="45"/>
      <c r="U24" s="22" t="s">
        <v>139</v>
      </c>
      <c r="W24" s="35"/>
    </row>
    <row r="25" spans="1:21" s="59" customFormat="1" ht="27" customHeight="1">
      <c r="A25" s="131" t="s">
        <v>38</v>
      </c>
      <c r="B25" s="131"/>
      <c r="C25" s="131"/>
      <c r="D25" s="131"/>
      <c r="E25" s="131"/>
      <c r="F25" s="132" t="s">
        <v>46</v>
      </c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21" s="58" customFormat="1" ht="21.75" customHeight="1">
      <c r="A26" s="135" t="s">
        <v>1</v>
      </c>
      <c r="B26" s="135" t="s">
        <v>3</v>
      </c>
      <c r="C26" s="135" t="s">
        <v>39</v>
      </c>
      <c r="D26" s="136" t="s">
        <v>40</v>
      </c>
      <c r="E26" s="134" t="s">
        <v>6</v>
      </c>
      <c r="F26" s="134" t="s">
        <v>7</v>
      </c>
      <c r="G26" s="134" t="s">
        <v>8</v>
      </c>
      <c r="H26" s="134" t="s">
        <v>5</v>
      </c>
      <c r="I26" s="134" t="s">
        <v>41</v>
      </c>
      <c r="J26" s="137" t="s">
        <v>21</v>
      </c>
      <c r="K26" s="137"/>
      <c r="L26" s="137"/>
      <c r="M26" s="138" t="s">
        <v>22</v>
      </c>
      <c r="N26" s="138"/>
      <c r="O26" s="138"/>
      <c r="P26" s="139" t="s">
        <v>23</v>
      </c>
      <c r="Q26" s="139"/>
      <c r="R26" s="139"/>
      <c r="S26" s="140" t="s">
        <v>42</v>
      </c>
      <c r="T26" s="134" t="s">
        <v>13</v>
      </c>
      <c r="U26" s="134" t="s">
        <v>44</v>
      </c>
    </row>
    <row r="27" spans="1:21" s="58" customFormat="1" ht="25.5" customHeight="1">
      <c r="A27" s="135"/>
      <c r="B27" s="135"/>
      <c r="C27" s="135"/>
      <c r="D27" s="136"/>
      <c r="E27" s="134"/>
      <c r="F27" s="134"/>
      <c r="G27" s="134"/>
      <c r="H27" s="134"/>
      <c r="I27" s="134"/>
      <c r="J27" s="60" t="s">
        <v>10</v>
      </c>
      <c r="K27" s="61" t="s">
        <v>43</v>
      </c>
      <c r="L27" s="61" t="s">
        <v>12</v>
      </c>
      <c r="M27" s="62" t="s">
        <v>10</v>
      </c>
      <c r="N27" s="63" t="s">
        <v>43</v>
      </c>
      <c r="O27" s="62" t="s">
        <v>12</v>
      </c>
      <c r="P27" s="64" t="s">
        <v>10</v>
      </c>
      <c r="Q27" s="65" t="s">
        <v>43</v>
      </c>
      <c r="R27" s="64" t="s">
        <v>12</v>
      </c>
      <c r="S27" s="140"/>
      <c r="T27" s="134"/>
      <c r="U27" s="134"/>
    </row>
    <row r="28" spans="1:23" s="59" customFormat="1" ht="48.75" customHeight="1">
      <c r="A28" s="66">
        <v>12</v>
      </c>
      <c r="B28" s="67">
        <v>1</v>
      </c>
      <c r="C28" s="68"/>
      <c r="D28" s="80">
        <f>SUM(S28/G28)</f>
        <v>5.628803245436106</v>
      </c>
      <c r="E28" s="69" t="s">
        <v>148</v>
      </c>
      <c r="F28" s="84" t="s">
        <v>149</v>
      </c>
      <c r="G28" s="79">
        <v>98.6</v>
      </c>
      <c r="H28" s="83"/>
      <c r="I28" s="31" t="s">
        <v>67</v>
      </c>
      <c r="J28" s="70">
        <v>180</v>
      </c>
      <c r="K28" s="71">
        <v>1</v>
      </c>
      <c r="L28" s="72">
        <f>SUM(J28*K28)</f>
        <v>180</v>
      </c>
      <c r="M28" s="73">
        <v>185</v>
      </c>
      <c r="N28" s="74">
        <v>1</v>
      </c>
      <c r="O28" s="78">
        <f>SUM(M28*N28)</f>
        <v>185</v>
      </c>
      <c r="P28" s="75">
        <v>190</v>
      </c>
      <c r="Q28" s="76">
        <v>1</v>
      </c>
      <c r="R28" s="77">
        <f>SUM(P28*Q28)</f>
        <v>190</v>
      </c>
      <c r="S28" s="85">
        <f>SUM(L28+O28+R28)</f>
        <v>555</v>
      </c>
      <c r="T28" s="45"/>
      <c r="U28" s="22" t="s">
        <v>150</v>
      </c>
      <c r="W28" s="35"/>
    </row>
    <row r="29" spans="1:23" s="59" customFormat="1" ht="44.25" customHeight="1">
      <c r="A29" s="66">
        <v>13</v>
      </c>
      <c r="B29" s="67">
        <v>2</v>
      </c>
      <c r="C29" s="68"/>
      <c r="D29" s="80">
        <f>SUM(S29/G29)</f>
        <v>5.601023017902813</v>
      </c>
      <c r="E29" s="69" t="s">
        <v>155</v>
      </c>
      <c r="F29" s="84" t="s">
        <v>156</v>
      </c>
      <c r="G29" s="79">
        <v>97.75</v>
      </c>
      <c r="H29" s="83"/>
      <c r="I29" s="23" t="s">
        <v>153</v>
      </c>
      <c r="J29" s="70">
        <v>180</v>
      </c>
      <c r="K29" s="71">
        <v>1</v>
      </c>
      <c r="L29" s="72">
        <f>SUM(J29*K29)</f>
        <v>180</v>
      </c>
      <c r="M29" s="73">
        <v>182.5</v>
      </c>
      <c r="N29" s="74">
        <v>1</v>
      </c>
      <c r="O29" s="78">
        <f>SUM(M29*N29)</f>
        <v>182.5</v>
      </c>
      <c r="P29" s="75">
        <v>185</v>
      </c>
      <c r="Q29" s="76">
        <v>1</v>
      </c>
      <c r="R29" s="77">
        <f>SUM(P29*Q29)</f>
        <v>185</v>
      </c>
      <c r="S29" s="85">
        <f>SUM(L29+O29+R29)</f>
        <v>547.5</v>
      </c>
      <c r="T29" s="14"/>
      <c r="U29" s="22" t="s">
        <v>157</v>
      </c>
      <c r="W29" s="35"/>
    </row>
    <row r="30" spans="1:23" s="59" customFormat="1" ht="44.25" customHeight="1">
      <c r="A30" s="66">
        <v>14</v>
      </c>
      <c r="B30" s="67">
        <v>3</v>
      </c>
      <c r="C30" s="68"/>
      <c r="D30" s="80">
        <f>SUM(S30/G30)</f>
        <v>5.828729281767956</v>
      </c>
      <c r="E30" s="69" t="s">
        <v>133</v>
      </c>
      <c r="F30" s="84" t="s">
        <v>134</v>
      </c>
      <c r="G30" s="79">
        <v>90.5</v>
      </c>
      <c r="H30" s="83" t="s">
        <v>200</v>
      </c>
      <c r="I30" s="108" t="s">
        <v>67</v>
      </c>
      <c r="J30" s="70">
        <v>177.5</v>
      </c>
      <c r="K30" s="71">
        <v>1</v>
      </c>
      <c r="L30" s="72">
        <f>SUM(J30*K30)</f>
        <v>177.5</v>
      </c>
      <c r="M30" s="90">
        <v>175</v>
      </c>
      <c r="N30" s="91">
        <v>1</v>
      </c>
      <c r="O30" s="92">
        <f>SUM(M30*N30)</f>
        <v>175</v>
      </c>
      <c r="P30" s="87">
        <v>175</v>
      </c>
      <c r="Q30" s="88">
        <v>1</v>
      </c>
      <c r="R30" s="89">
        <f>SUM(P30*Q30)</f>
        <v>175</v>
      </c>
      <c r="S30" s="85">
        <f>SUM(L30+O30+R30)</f>
        <v>527.5</v>
      </c>
      <c r="T30" s="14"/>
      <c r="U30" s="22" t="s">
        <v>135</v>
      </c>
      <c r="W30" s="35"/>
    </row>
    <row r="31" spans="1:23" s="59" customFormat="1" ht="44.25" customHeight="1">
      <c r="A31" s="66">
        <v>15</v>
      </c>
      <c r="B31" s="67">
        <v>4</v>
      </c>
      <c r="C31" s="68"/>
      <c r="D31" s="80">
        <f>SUM(S31/G31)</f>
        <v>4.89296636085627</v>
      </c>
      <c r="E31" s="69" t="s">
        <v>151</v>
      </c>
      <c r="F31" s="84" t="s">
        <v>152</v>
      </c>
      <c r="G31" s="79">
        <v>98.1</v>
      </c>
      <c r="H31" s="83"/>
      <c r="I31" s="31" t="s">
        <v>67</v>
      </c>
      <c r="J31" s="70">
        <v>160</v>
      </c>
      <c r="K31" s="71">
        <v>1</v>
      </c>
      <c r="L31" s="72">
        <f>SUM(J31*K31)</f>
        <v>160</v>
      </c>
      <c r="M31" s="73">
        <v>160</v>
      </c>
      <c r="N31" s="74">
        <v>1</v>
      </c>
      <c r="O31" s="78">
        <f>SUM(M31*N31)</f>
        <v>160</v>
      </c>
      <c r="P31" s="75">
        <v>160</v>
      </c>
      <c r="Q31" s="76">
        <v>1</v>
      </c>
      <c r="R31" s="77">
        <f>SUM(P31*Q31)</f>
        <v>160</v>
      </c>
      <c r="S31" s="85">
        <f>SUM(L31+O31+R31)</f>
        <v>480</v>
      </c>
      <c r="T31" s="45"/>
      <c r="U31" s="22" t="s">
        <v>154</v>
      </c>
      <c r="W31" s="35"/>
    </row>
    <row r="32" spans="1:21" s="59" customFormat="1" ht="27" customHeight="1">
      <c r="A32" s="131" t="s">
        <v>38</v>
      </c>
      <c r="B32" s="131"/>
      <c r="C32" s="131"/>
      <c r="D32" s="131"/>
      <c r="E32" s="131"/>
      <c r="F32" s="132" t="s">
        <v>54</v>
      </c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</row>
    <row r="33" spans="1:21" s="58" customFormat="1" ht="21.75" customHeight="1">
      <c r="A33" s="135" t="s">
        <v>1</v>
      </c>
      <c r="B33" s="135" t="s">
        <v>3</v>
      </c>
      <c r="C33" s="135" t="s">
        <v>39</v>
      </c>
      <c r="D33" s="133" t="s">
        <v>40</v>
      </c>
      <c r="E33" s="134" t="s">
        <v>6</v>
      </c>
      <c r="F33" s="134" t="s">
        <v>7</v>
      </c>
      <c r="G33" s="134" t="s">
        <v>8</v>
      </c>
      <c r="H33" s="134" t="s">
        <v>5</v>
      </c>
      <c r="I33" s="134" t="s">
        <v>41</v>
      </c>
      <c r="J33" s="137" t="s">
        <v>21</v>
      </c>
      <c r="K33" s="137"/>
      <c r="L33" s="137"/>
      <c r="M33" s="138" t="s">
        <v>22</v>
      </c>
      <c r="N33" s="138"/>
      <c r="O33" s="138"/>
      <c r="P33" s="139" t="s">
        <v>23</v>
      </c>
      <c r="Q33" s="139"/>
      <c r="R33" s="139"/>
      <c r="S33" s="142" t="s">
        <v>42</v>
      </c>
      <c r="T33" s="134" t="s">
        <v>13</v>
      </c>
      <c r="U33" s="134" t="s">
        <v>44</v>
      </c>
    </row>
    <row r="34" spans="1:21" s="58" customFormat="1" ht="25.5" customHeight="1">
      <c r="A34" s="135"/>
      <c r="B34" s="135"/>
      <c r="C34" s="135"/>
      <c r="D34" s="133"/>
      <c r="E34" s="134"/>
      <c r="F34" s="134"/>
      <c r="G34" s="134"/>
      <c r="H34" s="134"/>
      <c r="I34" s="134"/>
      <c r="J34" s="60" t="s">
        <v>10</v>
      </c>
      <c r="K34" s="61" t="s">
        <v>43</v>
      </c>
      <c r="L34" s="61" t="s">
        <v>12</v>
      </c>
      <c r="M34" s="62" t="s">
        <v>10</v>
      </c>
      <c r="N34" s="63" t="s">
        <v>43</v>
      </c>
      <c r="O34" s="62" t="s">
        <v>12</v>
      </c>
      <c r="P34" s="64" t="s">
        <v>10</v>
      </c>
      <c r="Q34" s="65" t="s">
        <v>43</v>
      </c>
      <c r="R34" s="64" t="s">
        <v>12</v>
      </c>
      <c r="S34" s="142"/>
      <c r="T34" s="134"/>
      <c r="U34" s="134"/>
    </row>
    <row r="35" spans="1:23" s="59" customFormat="1" ht="44.25" customHeight="1">
      <c r="A35" s="66">
        <v>16</v>
      </c>
      <c r="B35" s="67">
        <v>1</v>
      </c>
      <c r="C35" s="68"/>
      <c r="D35" s="103">
        <f>SUM(S35/G35)</f>
        <v>5.319656488549619</v>
      </c>
      <c r="E35" s="69" t="s">
        <v>161</v>
      </c>
      <c r="F35" s="84" t="s">
        <v>162</v>
      </c>
      <c r="G35" s="79">
        <v>104.8</v>
      </c>
      <c r="H35" s="83" t="s">
        <v>202</v>
      </c>
      <c r="I35" s="31" t="s">
        <v>67</v>
      </c>
      <c r="J35" s="70">
        <v>187.5</v>
      </c>
      <c r="K35" s="71">
        <v>1</v>
      </c>
      <c r="L35" s="72">
        <f>SUM(J35*K35)</f>
        <v>187.5</v>
      </c>
      <c r="M35" s="73">
        <v>185</v>
      </c>
      <c r="N35" s="74">
        <v>1</v>
      </c>
      <c r="O35" s="78">
        <f>SUM(M35*N35)</f>
        <v>185</v>
      </c>
      <c r="P35" s="75">
        <v>185</v>
      </c>
      <c r="Q35" s="76">
        <v>1</v>
      </c>
      <c r="R35" s="77">
        <f>SUM(P35*Q35)</f>
        <v>185</v>
      </c>
      <c r="S35" s="102">
        <f>SUM(L35+O35+R35)</f>
        <v>557.5</v>
      </c>
      <c r="T35" s="14"/>
      <c r="U35" s="22" t="s">
        <v>135</v>
      </c>
      <c r="W35" s="35"/>
    </row>
    <row r="36" spans="1:23" s="59" customFormat="1" ht="44.25" customHeight="1">
      <c r="A36" s="66">
        <v>17</v>
      </c>
      <c r="B36" s="67">
        <v>2</v>
      </c>
      <c r="C36" s="68"/>
      <c r="D36" s="103">
        <f>SUM(S36/G36)</f>
        <v>4.914933837429111</v>
      </c>
      <c r="E36" s="69" t="s">
        <v>158</v>
      </c>
      <c r="F36" s="84" t="s">
        <v>159</v>
      </c>
      <c r="G36" s="79">
        <v>105.8</v>
      </c>
      <c r="H36" s="83"/>
      <c r="I36" s="31" t="s">
        <v>67</v>
      </c>
      <c r="J36" s="70">
        <v>170</v>
      </c>
      <c r="K36" s="71">
        <v>1</v>
      </c>
      <c r="L36" s="72">
        <f>SUM(J36*K36)</f>
        <v>170</v>
      </c>
      <c r="M36" s="73">
        <v>175</v>
      </c>
      <c r="N36" s="74">
        <v>1</v>
      </c>
      <c r="O36" s="78">
        <f>SUM(M36*N36)</f>
        <v>175</v>
      </c>
      <c r="P36" s="75">
        <v>175</v>
      </c>
      <c r="Q36" s="76">
        <v>1</v>
      </c>
      <c r="R36" s="86">
        <f>SUM(P36*Q36)</f>
        <v>175</v>
      </c>
      <c r="S36" s="102">
        <f>SUM(L36+O36+R36)</f>
        <v>520</v>
      </c>
      <c r="T36" s="45"/>
      <c r="U36" s="22" t="s">
        <v>160</v>
      </c>
      <c r="W36" s="35"/>
    </row>
    <row r="37" spans="1:14" s="49" customFormat="1" ht="27" customHeight="1">
      <c r="A37" s="127" t="s">
        <v>32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48"/>
      <c r="M37" s="48"/>
      <c r="N37" s="48"/>
    </row>
    <row r="38" spans="1:16" s="49" customFormat="1" ht="42" customHeight="1">
      <c r="A38" s="124" t="s">
        <v>34</v>
      </c>
      <c r="B38" s="126"/>
      <c r="C38" s="126"/>
      <c r="D38" s="125"/>
      <c r="E38" s="33" t="s">
        <v>211</v>
      </c>
      <c r="F38" s="121" t="s">
        <v>191</v>
      </c>
      <c r="G38" s="122"/>
      <c r="H38" s="123" t="s">
        <v>192</v>
      </c>
      <c r="I38" s="122"/>
      <c r="J38" s="124" t="s">
        <v>25</v>
      </c>
      <c r="K38" s="125"/>
      <c r="L38" s="51"/>
      <c r="N38" s="56"/>
      <c r="O38" s="51"/>
      <c r="P38" s="51"/>
    </row>
    <row r="39" spans="1:16" s="49" customFormat="1" ht="42" customHeight="1">
      <c r="A39" s="124" t="s">
        <v>35</v>
      </c>
      <c r="B39" s="126"/>
      <c r="C39" s="126"/>
      <c r="D39" s="125"/>
      <c r="E39" s="33" t="s">
        <v>33</v>
      </c>
      <c r="F39" s="121" t="s">
        <v>30</v>
      </c>
      <c r="G39" s="122"/>
      <c r="H39" s="123" t="s">
        <v>31</v>
      </c>
      <c r="I39" s="122"/>
      <c r="J39" s="124" t="s">
        <v>25</v>
      </c>
      <c r="K39" s="125"/>
      <c r="L39" s="51"/>
      <c r="N39" s="57"/>
      <c r="O39" s="51"/>
      <c r="P39" s="51"/>
    </row>
    <row r="40" spans="1:16" s="49" customFormat="1" ht="42" customHeight="1">
      <c r="A40" s="124" t="s">
        <v>24</v>
      </c>
      <c r="B40" s="126"/>
      <c r="C40" s="126"/>
      <c r="D40" s="125"/>
      <c r="E40" s="33" t="s">
        <v>188</v>
      </c>
      <c r="F40" s="121" t="s">
        <v>182</v>
      </c>
      <c r="G40" s="122"/>
      <c r="H40" s="123" t="s">
        <v>192</v>
      </c>
      <c r="I40" s="122"/>
      <c r="J40" s="124" t="s">
        <v>28</v>
      </c>
      <c r="K40" s="125"/>
      <c r="L40" s="51"/>
      <c r="N40" s="57"/>
      <c r="O40" s="51"/>
      <c r="P40" s="51"/>
    </row>
    <row r="41" spans="1:16" s="49" customFormat="1" ht="42" customHeight="1">
      <c r="A41" s="124" t="s">
        <v>26</v>
      </c>
      <c r="B41" s="126"/>
      <c r="C41" s="126"/>
      <c r="D41" s="125"/>
      <c r="E41" s="33" t="s">
        <v>37</v>
      </c>
      <c r="F41" s="121" t="s">
        <v>36</v>
      </c>
      <c r="G41" s="122"/>
      <c r="H41" s="123" t="s">
        <v>31</v>
      </c>
      <c r="I41" s="122"/>
      <c r="J41" s="124" t="s">
        <v>28</v>
      </c>
      <c r="K41" s="125"/>
      <c r="L41" s="51"/>
      <c r="N41" s="6"/>
      <c r="O41" s="51"/>
      <c r="P41" s="51"/>
    </row>
    <row r="42" spans="1:21" ht="42" customHeight="1">
      <c r="A42" s="124" t="s">
        <v>27</v>
      </c>
      <c r="B42" s="126"/>
      <c r="C42" s="126"/>
      <c r="D42" s="125"/>
      <c r="E42" s="33" t="s">
        <v>132</v>
      </c>
      <c r="F42" s="121" t="s">
        <v>36</v>
      </c>
      <c r="G42" s="122"/>
      <c r="H42" s="123" t="s">
        <v>31</v>
      </c>
      <c r="I42" s="122"/>
      <c r="J42" s="124" t="s">
        <v>28</v>
      </c>
      <c r="K42" s="125"/>
      <c r="L42" s="51"/>
      <c r="M42" s="49"/>
      <c r="N42" s="57"/>
      <c r="O42" s="51"/>
      <c r="P42" s="51"/>
      <c r="Q42" s="49"/>
      <c r="R42" s="49"/>
      <c r="S42" s="49"/>
      <c r="T42" s="49"/>
      <c r="U42" s="52"/>
    </row>
    <row r="43" spans="1:24" s="55" customFormat="1" ht="42" customHeight="1">
      <c r="A43" s="124" t="s">
        <v>29</v>
      </c>
      <c r="B43" s="126"/>
      <c r="C43" s="126"/>
      <c r="D43" s="125"/>
      <c r="E43" s="33" t="s">
        <v>195</v>
      </c>
      <c r="F43" s="121" t="s">
        <v>36</v>
      </c>
      <c r="G43" s="122"/>
      <c r="H43" s="123" t="s">
        <v>31</v>
      </c>
      <c r="I43" s="122"/>
      <c r="J43" s="124" t="s">
        <v>28</v>
      </c>
      <c r="K43" s="125"/>
      <c r="L43" s="51"/>
      <c r="M43" s="49"/>
      <c r="N43" s="57"/>
      <c r="O43" s="51"/>
      <c r="P43" s="51"/>
      <c r="Q43" s="49"/>
      <c r="R43" s="49"/>
      <c r="S43" s="49"/>
      <c r="T43" s="49"/>
      <c r="U43" s="53"/>
      <c r="V43" s="54"/>
      <c r="W43" s="8"/>
      <c r="X43" s="8"/>
    </row>
  </sheetData>
  <sheetProtection selectLockedCells="1" selectUnlockedCells="1"/>
  <mergeCells count="114">
    <mergeCell ref="A42:D42"/>
    <mergeCell ref="F42:G42"/>
    <mergeCell ref="H42:I42"/>
    <mergeCell ref="J42:K42"/>
    <mergeCell ref="A43:D43"/>
    <mergeCell ref="F43:G43"/>
    <mergeCell ref="H43:I43"/>
    <mergeCell ref="J43:K43"/>
    <mergeCell ref="A41:D41"/>
    <mergeCell ref="F41:G41"/>
    <mergeCell ref="H41:I41"/>
    <mergeCell ref="J41:K41"/>
    <mergeCell ref="A40:D40"/>
    <mergeCell ref="F40:G40"/>
    <mergeCell ref="H40:I40"/>
    <mergeCell ref="J40:K40"/>
    <mergeCell ref="A39:D39"/>
    <mergeCell ref="F39:G39"/>
    <mergeCell ref="H39:I39"/>
    <mergeCell ref="J39:K39"/>
    <mergeCell ref="A37:K37"/>
    <mergeCell ref="A38:D38"/>
    <mergeCell ref="F38:G38"/>
    <mergeCell ref="H38:I38"/>
    <mergeCell ref="J38:K38"/>
    <mergeCell ref="F33:F34"/>
    <mergeCell ref="J33:L33"/>
    <mergeCell ref="D33:D34"/>
    <mergeCell ref="E33:E34"/>
    <mergeCell ref="G33:G34"/>
    <mergeCell ref="M33:O33"/>
    <mergeCell ref="I33:I34"/>
    <mergeCell ref="P33:R33"/>
    <mergeCell ref="S33:S34"/>
    <mergeCell ref="T33:T34"/>
    <mergeCell ref="U33:U34"/>
    <mergeCell ref="A32:E32"/>
    <mergeCell ref="F32:U32"/>
    <mergeCell ref="A33:A34"/>
    <mergeCell ref="B33:B34"/>
    <mergeCell ref="C33:C34"/>
    <mergeCell ref="H33:H34"/>
    <mergeCell ref="S13:S14"/>
    <mergeCell ref="T13:T14"/>
    <mergeCell ref="U13:U14"/>
    <mergeCell ref="F13:F14"/>
    <mergeCell ref="G13:G14"/>
    <mergeCell ref="H13:H14"/>
    <mergeCell ref="I13:I14"/>
    <mergeCell ref="M13:O13"/>
    <mergeCell ref="S20:S21"/>
    <mergeCell ref="T20:T21"/>
    <mergeCell ref="U20:U21"/>
    <mergeCell ref="A12:E12"/>
    <mergeCell ref="F12:U12"/>
    <mergeCell ref="A13:A14"/>
    <mergeCell ref="B13:B14"/>
    <mergeCell ref="C13:C14"/>
    <mergeCell ref="P13:R13"/>
    <mergeCell ref="D13:D14"/>
    <mergeCell ref="E13:E14"/>
    <mergeCell ref="G20:G21"/>
    <mergeCell ref="H20:H21"/>
    <mergeCell ref="I20:I21"/>
    <mergeCell ref="J20:L20"/>
    <mergeCell ref="J13:L13"/>
    <mergeCell ref="A19:E19"/>
    <mergeCell ref="F19:U19"/>
    <mergeCell ref="M20:O20"/>
    <mergeCell ref="P20:R20"/>
    <mergeCell ref="A20:A21"/>
    <mergeCell ref="B20:B21"/>
    <mergeCell ref="C20:C21"/>
    <mergeCell ref="D20:D21"/>
    <mergeCell ref="E20:E21"/>
    <mergeCell ref="F20:F21"/>
    <mergeCell ref="H6:H7"/>
    <mergeCell ref="I6:I7"/>
    <mergeCell ref="J6:L6"/>
    <mergeCell ref="S6:S7"/>
    <mergeCell ref="T6:T7"/>
    <mergeCell ref="U6:U7"/>
    <mergeCell ref="S26:S27"/>
    <mergeCell ref="T26:T27"/>
    <mergeCell ref="U26:U27"/>
    <mergeCell ref="A5:E5"/>
    <mergeCell ref="F5:U5"/>
    <mergeCell ref="M6:O6"/>
    <mergeCell ref="P6:R6"/>
    <mergeCell ref="A6:A7"/>
    <mergeCell ref="B6:B7"/>
    <mergeCell ref="C6:C7"/>
    <mergeCell ref="G26:G27"/>
    <mergeCell ref="H26:H27"/>
    <mergeCell ref="I26:I27"/>
    <mergeCell ref="J26:L26"/>
    <mergeCell ref="M26:O26"/>
    <mergeCell ref="P26:R26"/>
    <mergeCell ref="A26:A27"/>
    <mergeCell ref="B26:B27"/>
    <mergeCell ref="C26:C27"/>
    <mergeCell ref="D26:D27"/>
    <mergeCell ref="E26:E27"/>
    <mergeCell ref="F26:F27"/>
    <mergeCell ref="A1:U1"/>
    <mergeCell ref="A2:U2"/>
    <mergeCell ref="A3:U3"/>
    <mergeCell ref="A4:U4"/>
    <mergeCell ref="A25:E25"/>
    <mergeCell ref="F25:U25"/>
    <mergeCell ref="D6:D7"/>
    <mergeCell ref="E6:E7"/>
    <mergeCell ref="F6:F7"/>
    <mergeCell ref="G6:G7"/>
  </mergeCells>
  <printOptions/>
  <pageMargins left="0.11805555555555555" right="0.11805555555555555" top="0.3541666666666667" bottom="0.15763888888888888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Vavakina</cp:lastModifiedBy>
  <dcterms:created xsi:type="dcterms:W3CDTF">2018-11-13T18:39:24Z</dcterms:created>
  <dcterms:modified xsi:type="dcterms:W3CDTF">2019-10-07T07:53:01Z</dcterms:modified>
  <cp:category/>
  <cp:version/>
  <cp:contentType/>
  <cp:contentStatus/>
</cp:coreProperties>
</file>